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M:\Education\Exams\0-Examinations\Exams\2025\NOV 25\"/>
    </mc:Choice>
  </mc:AlternateContent>
  <xr:revisionPtr revIDLastSave="0" documentId="13_ncr:1_{3F8E2F08-49CC-4BAE-B482-81819D321403}" xr6:coauthVersionLast="47" xr6:coauthVersionMax="47" xr10:uidLastSave="{00000000-0000-0000-0000-000000000000}"/>
  <bookViews>
    <workbookView xWindow="-108" yWindow="-108" windowWidth="23256" windowHeight="12456" xr2:uid="{50242B7A-E4C6-4D90-9183-15FAB8587C89}"/>
  </bookViews>
  <sheets>
    <sheet name="Q01" sheetId="15" r:id="rId1"/>
    <sheet name="Q02" sheetId="11" r:id="rId2"/>
    <sheet name="Q03" sheetId="7" r:id="rId3"/>
    <sheet name="Q04" sheetId="14" r:id="rId4"/>
    <sheet name="Q05" sheetId="13" r:id="rId5"/>
    <sheet name="Q06" sheetId="8" r:id="rId6"/>
    <sheet name="Q07" sheetId="9" r:id="rId7"/>
    <sheet name="Q08" sheetId="4" r:id="rId8"/>
    <sheet name="Q09" sheetId="5" r:id="rId9"/>
    <sheet name="Q10" sheetId="3" r:id="rId10"/>
    <sheet name="Q11" sheetId="12" r:id="rId1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5" i="14" l="1"/>
  <c r="D34" i="14"/>
  <c r="D33" i="14"/>
  <c r="R42" i="15"/>
  <c r="S42" i="15" s="1"/>
  <c r="T42" i="15" s="1"/>
  <c r="U42" i="15" s="1"/>
  <c r="V42" i="15" s="1"/>
  <c r="W42" i="15" s="1"/>
  <c r="X42" i="15" s="1"/>
  <c r="Y42" i="15" s="1"/>
  <c r="Z42" i="15" s="1"/>
  <c r="AA42" i="15" s="1"/>
  <c r="T40" i="15"/>
  <c r="U40" i="15" s="1"/>
  <c r="V40" i="15" s="1"/>
  <c r="W40" i="15" s="1"/>
  <c r="X40" i="15" s="1"/>
  <c r="Y40" i="15" s="1"/>
  <c r="Z40" i="15" s="1"/>
  <c r="AA40" i="15" s="1"/>
  <c r="Y35" i="15"/>
  <c r="Z35" i="15" s="1"/>
  <c r="AA35" i="15" s="1"/>
  <c r="O35" i="15"/>
  <c r="O36" i="15" s="1"/>
  <c r="O37" i="15" s="1"/>
  <c r="O38" i="15" s="1"/>
  <c r="O39" i="15" s="1"/>
  <c r="O40" i="15" s="1"/>
  <c r="O41" i="15" s="1"/>
  <c r="O42" i="15" s="1"/>
  <c r="Z34" i="15"/>
  <c r="AA34" i="15" s="1"/>
  <c r="P34" i="15"/>
  <c r="P35" i="15" s="1"/>
  <c r="P36" i="15" s="1"/>
  <c r="P37" i="15" s="1"/>
  <c r="P38" i="15" s="1"/>
  <c r="P39" i="15" s="1"/>
  <c r="P40" i="15" s="1"/>
  <c r="P41" i="15" s="1"/>
  <c r="P42" i="15" s="1"/>
  <c r="O34" i="15"/>
  <c r="R32" i="15"/>
  <c r="S32" i="15" s="1"/>
  <c r="T32" i="15" s="1"/>
  <c r="U32" i="15" s="1"/>
  <c r="V32" i="15" s="1"/>
  <c r="W32" i="15" s="1"/>
  <c r="X32" i="15" s="1"/>
  <c r="Y32" i="15" s="1"/>
  <c r="Z32" i="15" s="1"/>
  <c r="AB26" i="15"/>
  <c r="AB25" i="15"/>
  <c r="S41" i="15" s="1"/>
  <c r="T41" i="15" s="1"/>
  <c r="U41" i="15" s="1"/>
  <c r="V41" i="15" s="1"/>
  <c r="W41" i="15" s="1"/>
  <c r="X41" i="15" s="1"/>
  <c r="Y41" i="15" s="1"/>
  <c r="Z41" i="15" s="1"/>
  <c r="AA41" i="15" s="1"/>
  <c r="AB24" i="15"/>
  <c r="AB23" i="15"/>
  <c r="U39" i="15" s="1"/>
  <c r="V39" i="15" s="1"/>
  <c r="W39" i="15" s="1"/>
  <c r="X39" i="15" s="1"/>
  <c r="Y39" i="15" s="1"/>
  <c r="Z39" i="15" s="1"/>
  <c r="AA39" i="15" s="1"/>
  <c r="AB22" i="15"/>
  <c r="V38" i="15" s="1"/>
  <c r="W38" i="15" s="1"/>
  <c r="X38" i="15" s="1"/>
  <c r="Y38" i="15" s="1"/>
  <c r="Z38" i="15" s="1"/>
  <c r="AA38" i="15" s="1"/>
  <c r="AB21" i="15"/>
  <c r="W37" i="15" s="1"/>
  <c r="X37" i="15" s="1"/>
  <c r="Y37" i="15" s="1"/>
  <c r="Z37" i="15" s="1"/>
  <c r="AA37" i="15" s="1"/>
  <c r="AB20" i="15"/>
  <c r="X36" i="15" s="1"/>
  <c r="Y36" i="15" s="1"/>
  <c r="Z36" i="15" s="1"/>
  <c r="AA36" i="15" s="1"/>
  <c r="P20" i="15"/>
  <c r="P21" i="15" s="1"/>
  <c r="P22" i="15" s="1"/>
  <c r="P23" i="15" s="1"/>
  <c r="P24" i="15" s="1"/>
  <c r="P25" i="15" s="1"/>
  <c r="P26" i="15" s="1"/>
  <c r="P27" i="15" s="1"/>
  <c r="AB19" i="15"/>
  <c r="P19" i="15"/>
  <c r="O19" i="15"/>
  <c r="O20" i="15" s="1"/>
  <c r="O21" i="15" s="1"/>
  <c r="O22" i="15" s="1"/>
  <c r="O23" i="15" s="1"/>
  <c r="O24" i="15" s="1"/>
  <c r="O25" i="15" s="1"/>
  <c r="O26" i="15" s="1"/>
  <c r="O27" i="15" s="1"/>
  <c r="AB18" i="15"/>
  <c r="R17" i="15"/>
  <c r="S17" i="15" s="1"/>
  <c r="T17" i="15" s="1"/>
  <c r="U17" i="15" s="1"/>
  <c r="V17" i="15" s="1"/>
  <c r="W17" i="15" s="1"/>
  <c r="X17" i="15" s="1"/>
  <c r="Y17" i="15" s="1"/>
  <c r="Z17" i="15" s="1"/>
  <c r="P5" i="15"/>
  <c r="P6" i="15" s="1"/>
  <c r="P7" i="15" s="1"/>
  <c r="P8" i="15" s="1"/>
  <c r="P9" i="15" s="1"/>
  <c r="P10" i="15" s="1"/>
  <c r="P11" i="15" s="1"/>
  <c r="P12" i="15" s="1"/>
  <c r="P13" i="15" s="1"/>
  <c r="O5" i="15"/>
  <c r="O6" i="15" s="1"/>
  <c r="O7" i="15" s="1"/>
  <c r="O8" i="15" s="1"/>
  <c r="O9" i="15" s="1"/>
  <c r="O10" i="15" s="1"/>
  <c r="O11" i="15" s="1"/>
  <c r="O12" i="15" s="1"/>
  <c r="O13" i="15" s="1"/>
  <c r="S3" i="15"/>
  <c r="T3" i="15" s="1"/>
  <c r="U3" i="15" s="1"/>
  <c r="V3" i="15" s="1"/>
  <c r="W3" i="15" s="1"/>
  <c r="X3" i="15" s="1"/>
  <c r="Y3" i="15" s="1"/>
  <c r="Z3" i="15" s="1"/>
  <c r="R3" i="15"/>
  <c r="AA43" i="15" l="1"/>
</calcChain>
</file>

<file path=xl/sharedStrings.xml><?xml version="1.0" encoding="utf-8"?>
<sst xmlns="http://schemas.openxmlformats.org/spreadsheetml/2006/main" count="456" uniqueCount="325">
  <si>
    <t>Answer in the space below</t>
  </si>
  <si>
    <t>Probability</t>
  </si>
  <si>
    <t>(a)</t>
  </si>
  <si>
    <t>(b)</t>
  </si>
  <si>
    <t>Question 3</t>
  </si>
  <si>
    <t>Question 4</t>
  </si>
  <si>
    <t>Be sure that it is possible to follow your formulas and that your answers are clearly indicated.</t>
  </si>
  <si>
    <t>Question 1</t>
  </si>
  <si>
    <t>Question 2</t>
  </si>
  <si>
    <t>Question 6</t>
  </si>
  <si>
    <t>Question 11</t>
  </si>
  <si>
    <t>Question 5</t>
  </si>
  <si>
    <t>Question 7</t>
  </si>
  <si>
    <t>Question 8</t>
  </si>
  <si>
    <t>Question 9</t>
  </si>
  <si>
    <t>Question 10</t>
  </si>
  <si>
    <t>(c)</t>
  </si>
  <si>
    <t>(d)</t>
  </si>
  <si>
    <t>Accident Year</t>
  </si>
  <si>
    <t>Increment</t>
  </si>
  <si>
    <t>Onlevel Premium</t>
  </si>
  <si>
    <t>G(from)</t>
  </si>
  <si>
    <t>G(to)</t>
  </si>
  <si>
    <t>mu-hat</t>
  </si>
  <si>
    <t>loglikelihood</t>
  </si>
  <si>
    <t>ELR</t>
  </si>
  <si>
    <t>Maximization of Likelihood Function - loglogistic distribution</t>
  </si>
  <si>
    <t>q</t>
  </si>
  <si>
    <t>w</t>
  </si>
  <si>
    <t>Premium Data</t>
  </si>
  <si>
    <t>Paid Loss Data</t>
  </si>
  <si>
    <t>Premium</t>
  </si>
  <si>
    <t>12-24</t>
  </si>
  <si>
    <t>24-36</t>
  </si>
  <si>
    <t>36-48</t>
  </si>
  <si>
    <t>The chain ladder approach assumes the development factors are uncorrelated between development years.</t>
  </si>
  <si>
    <t>You are using the following methods to test for correlation:</t>
  </si>
  <si>
    <t>You plan to apply Clark’s stochastic reserving model using the loglogistic distribution function and the Cape Cod method.</t>
  </si>
  <si>
    <t>Clark states the following:</t>
  </si>
  <si>
    <t>(AY)</t>
  </si>
  <si>
    <t>Cumulative Reported Claims (000) Excess of 500,000 Limit</t>
  </si>
  <si>
    <t>N/A</t>
  </si>
  <si>
    <t>The reported claims for AY 2018 at 36 months of development are not available due to a data issue.</t>
  </si>
  <si>
    <t>48-60</t>
  </si>
  <si>
    <t>60-72</t>
  </si>
  <si>
    <t>You are considering using the increased limit factor (ILF) method and are given the following additional information:</t>
  </si>
  <si>
    <t>Risk Component</t>
  </si>
  <si>
    <t>Weight</t>
  </si>
  <si>
    <t>Risk Indicator</t>
  </si>
  <si>
    <t>Score</t>
  </si>
  <si>
    <t>Specification error</t>
  </si>
  <si>
    <t>Parameter selection error</t>
  </si>
  <si>
    <t>Data error</t>
  </si>
  <si>
    <t>You are given the following information regarding an analysis completed for that line’s claim liabilities:</t>
  </si>
  <si>
    <t>Potential Risk Indicator</t>
  </si>
  <si>
    <t>I</t>
  </si>
  <si>
    <t>A GLM model is used in the assessment of random effects for the liabilities.</t>
  </si>
  <si>
    <t>II</t>
  </si>
  <si>
    <t>Comprehensive reasonableness checks on the valuation model outcomes are conducted by the actuarial peer review team.</t>
  </si>
  <si>
    <t>III</t>
  </si>
  <si>
    <t>An actuary reviewed the data used for the valuation model and identified a significant data issue.</t>
  </si>
  <si>
    <t>IV</t>
  </si>
  <si>
    <t>The company recently implemented a claim cost reduction initiative.</t>
  </si>
  <si>
    <t>V</t>
  </si>
  <si>
    <t>A new variable has been tested and added to the valuation model due to the recent claim process change.</t>
  </si>
  <si>
    <t>Justification</t>
  </si>
  <si>
    <t>You have assigned a score of 2 for higher risk and 4 for lower risk.</t>
  </si>
  <si>
    <t>You are provided with the following coefficient of variation (CoV) scale.</t>
  </si>
  <si>
    <t>Score from balanced scorecard</t>
  </si>
  <si>
    <t>CoV</t>
  </si>
  <si>
    <t>1.0-2.5</t>
  </si>
  <si>
    <t>2.5-3.5</t>
  </si>
  <si>
    <t>3.5-4.5</t>
  </si>
  <si>
    <t>4.5-5.0</t>
  </si>
  <si>
    <t>You are given the following additional information.</t>
  </si>
  <si>
    <t>Case Reserves</t>
  </si>
  <si>
    <t>Ultimate Claims Based Upon</t>
  </si>
  <si>
    <t>Selected Ultimate Claims</t>
  </si>
  <si>
    <t>Reported Development Method</t>
  </si>
  <si>
    <t>Expected Claims Ratio Method</t>
  </si>
  <si>
    <t>The following was recorded as of March 31, 2025:</t>
  </si>
  <si>
    <t xml:space="preserve">Case Reserves </t>
  </si>
  <si>
    <t>Compare actual minus expected results as of March 31, 2025, for each of accident year 2021 to 2024, assuming ultimate claims are based upon each of the following:</t>
  </si>
  <si>
    <t>You  are given:</t>
  </si>
  <si>
    <t xml:space="preserve">An insurer only writes property policies with a 2,000 deductible. The insurer is considering doubling the deductible for all policies. </t>
  </si>
  <si>
    <t>You are given:</t>
  </si>
  <si>
    <t>Type of Use</t>
  </si>
  <si>
    <t>Territory</t>
  </si>
  <si>
    <t>Earned Exposures</t>
  </si>
  <si>
    <t>Frequency per Exposure</t>
  </si>
  <si>
    <t>Claim Severity</t>
  </si>
  <si>
    <t>A</t>
  </si>
  <si>
    <t>Rural</t>
  </si>
  <si>
    <t>B</t>
  </si>
  <si>
    <t>Suburban</t>
  </si>
  <si>
    <t>Urban</t>
  </si>
  <si>
    <t>The minimum bias method is used to obtain the final relativities.  The process starts with the one-way analysis relativities for the “Territory” rating variable.</t>
  </si>
  <si>
    <t>An insurer is reviewing the claims experience for three companies, each seeking individual rating for their coverage, and are given the following claims experience.</t>
  </si>
  <si>
    <t>Claims Experience (in millions)</t>
  </si>
  <si>
    <t>Company A</t>
  </si>
  <si>
    <t>Company B</t>
  </si>
  <si>
    <t>Company C</t>
  </si>
  <si>
    <t>Gross Reported Claims ('000)</t>
  </si>
  <si>
    <t>Net Reported Claims ('000)</t>
  </si>
  <si>
    <t>Ceded Reported Claims ('000)</t>
  </si>
  <si>
    <t>60+</t>
  </si>
  <si>
    <t>Ultimate Loss Ratio</t>
  </si>
  <si>
    <t>The annual risk-free rate on investments is 3%.</t>
  </si>
  <si>
    <t>An alternative measure of risk transfer is the Risk Coverage Ratio (RCR).</t>
  </si>
  <si>
    <t>Catastrophe models are often used instead of historical data to predict future losses from catastrophe events.</t>
  </si>
  <si>
    <t>Losses (000)</t>
  </si>
  <si>
    <t xml:space="preserve">Company X </t>
  </si>
  <si>
    <t>Company Y</t>
  </si>
  <si>
    <t>The reinsurance company calculates risk loads using the Marginal Variance (MV) method applied to an ELT.</t>
  </si>
  <si>
    <t>The MV risk load multiplier, λ, is 0.00000002.</t>
  </si>
  <si>
    <t>i</t>
  </si>
  <si>
    <t>Development Year, j</t>
  </si>
  <si>
    <t>Development Year j</t>
  </si>
  <si>
    <t>0-1</t>
  </si>
  <si>
    <t>1-2</t>
  </si>
  <si>
    <t>2-3</t>
  </si>
  <si>
    <t>3-4</t>
  </si>
  <si>
    <t>4-5</t>
  </si>
  <si>
    <t>5-6</t>
  </si>
  <si>
    <t>Pearson correlation r_j</t>
  </si>
  <si>
    <t>Test statistic</t>
  </si>
  <si>
    <t>DoF v_j</t>
  </si>
  <si>
    <t>p value</t>
  </si>
  <si>
    <t>Spearman correlation</t>
  </si>
  <si>
    <t>Your numerical calculation(s) may be provided below or to the right of the data.</t>
  </si>
  <si>
    <t>72 to 84</t>
  </si>
  <si>
    <t xml:space="preserve">You are given the following additional information based on historical data: </t>
  </si>
  <si>
    <t>84 to Ult</t>
  </si>
  <si>
    <t>Age-to-Age Factors
(Unlimited Reported Claims)</t>
  </si>
  <si>
    <t xml:space="preserve">Severity Relativity 
500,000 to Unlimited (Rt) </t>
  </si>
  <si>
    <t xml:space="preserve">(c)   </t>
  </si>
  <si>
    <t xml:space="preserve">(d)  </t>
  </si>
  <si>
    <t>1)</t>
  </si>
  <si>
    <t>2)</t>
  </si>
  <si>
    <t>3)</t>
  </si>
  <si>
    <t>Base Rate</t>
  </si>
  <si>
    <t xml:space="preserve">II.               </t>
  </si>
  <si>
    <t xml:space="preserve">The loglogistic distribution function provides the form of loss development, but it is not the distribution of any observed random variable. </t>
  </si>
  <si>
    <t>The Cape Cod method is generally preferred over the LDF method.</t>
  </si>
  <si>
    <t xml:space="preserve">With retrospective rating, the insurer will need to estimate an asset for the additional premium it will be due as claims develop. </t>
  </si>
  <si>
    <t xml:space="preserve">This is often referred to as the retro reserve. </t>
  </si>
  <si>
    <t>4)</t>
  </si>
  <si>
    <t>•  A large claim loading of 1.46 as of January 1, 2024 cost level was selected for ratemaking purposes.</t>
  </si>
  <si>
    <t>•  The annual trend factor for the large claim loading is 5%.</t>
  </si>
  <si>
    <t>•  The central estimate for claim liabilities is 750 million.</t>
  </si>
  <si>
    <t>•  The independent risk CoV is 7.5%.</t>
  </si>
  <si>
    <t>•  The external systemic risk CoV is 10%.</t>
  </si>
  <si>
    <t>•  Claim liabilities are assumed to be normally distributed.  The z-value of the 75th percentile of the normal distribution is 0.674.</t>
  </si>
  <si>
    <t>(i)             Expected Reinsurer Deficit (ERD) with a 1% threshold</t>
  </si>
  <si>
    <t>(ii)           The 10-10 rule</t>
  </si>
  <si>
    <t>Interest Rate</t>
  </si>
  <si>
    <r>
      <t>(</t>
    </r>
    <r>
      <rPr>
        <i/>
        <sz val="12"/>
        <color rgb="FF002060"/>
        <rFont val="Times New Roman"/>
        <family val="1"/>
      </rPr>
      <t>1.5 points</t>
    </r>
    <r>
      <rPr>
        <sz val="12"/>
        <color rgb="FF002060"/>
        <rFont val="Times New Roman"/>
        <family val="1"/>
      </rPr>
      <t xml:space="preserve">)  </t>
    </r>
  </si>
  <si>
    <t>(i)            Describe what RCR measures.</t>
  </si>
  <si>
    <t>(ii)          State both versions of the formula for RCR (i.e., with and without ERD in the formula). Define all of the terms included in each formula.</t>
  </si>
  <si>
    <r>
      <t xml:space="preserve">Event </t>
    </r>
    <r>
      <rPr>
        <b/>
        <i/>
        <sz val="12"/>
        <color theme="4" tint="-0.499984740745262"/>
        <rFont val="Times New Roman"/>
        <family val="1"/>
      </rPr>
      <t>i</t>
    </r>
  </si>
  <si>
    <t>(i)             Calculate the occurrence exceedance probabilities (OEP)</t>
  </si>
  <si>
    <t>(ii)          Plot the OEP curve for Company X.</t>
  </si>
  <si>
    <t>Answer in the space below or above</t>
  </si>
  <si>
    <t xml:space="preserve"> λ</t>
  </si>
  <si>
    <t>Cumulative claim payments, C_i,j</t>
  </si>
  <si>
    <t>1 &gt;</t>
  </si>
  <si>
    <t>2 &gt;</t>
  </si>
  <si>
    <t>Individual development factors f_i,j</t>
  </si>
  <si>
    <t>Weighted average DFs</t>
  </si>
  <si>
    <t>Answer in the tables below</t>
  </si>
  <si>
    <t>PEARSON CORRELATION METHOD</t>
  </si>
  <si>
    <t>SPEARMAN RANK CORRELATION METHOD</t>
  </si>
  <si>
    <t>Projected cumulative claims</t>
  </si>
  <si>
    <t>Reserve</t>
  </si>
  <si>
    <t>Total Reserve Estimate</t>
  </si>
  <si>
    <t>Year</t>
  </si>
  <si>
    <t>Accident</t>
  </si>
  <si>
    <t>From</t>
  </si>
  <si>
    <t>(months)</t>
  </si>
  <si>
    <t>To</t>
  </si>
  <si>
    <t>Onlevel</t>
  </si>
  <si>
    <t xml:space="preserve">The data and analysis included in this tab contains the calculation of the maximum likelihood estimates for the model’s three parameters. </t>
  </si>
  <si>
    <t>Basic limit</t>
  </si>
  <si>
    <t>Large claim loading</t>
  </si>
  <si>
    <t>•  The basic limit is 500,000.</t>
  </si>
  <si>
    <t>Accident 
Year</t>
  </si>
  <si>
    <t>Ultimate Claims (000) 
at Basic Limits</t>
  </si>
  <si>
    <t xml:space="preserve">
AY</t>
  </si>
  <si>
    <t>Answer in the table below</t>
  </si>
  <si>
    <t>million</t>
  </si>
  <si>
    <t>Central est. claim liabilities</t>
  </si>
  <si>
    <t>Independent risk CoV</t>
  </si>
  <si>
    <t>External systemic CoV</t>
  </si>
  <si>
    <t>z-value  75th percentile</t>
  </si>
  <si>
    <t>Paid 
Claims</t>
  </si>
  <si>
    <t>Property value</t>
  </si>
  <si>
    <t>Coinsurance</t>
  </si>
  <si>
    <t>Dedductible</t>
  </si>
  <si>
    <t>Insured value</t>
  </si>
  <si>
    <t>EQ Deductible</t>
  </si>
  <si>
    <t>OIP Deductible</t>
  </si>
  <si>
    <t>Accident
 Year</t>
  </si>
  <si>
    <t>Fixed P</t>
  </si>
  <si>
    <t>Retro base P</t>
  </si>
  <si>
    <t>Retro P</t>
  </si>
  <si>
    <t>claims</t>
  </si>
  <si>
    <t>Retro max P</t>
  </si>
  <si>
    <t xml:space="preserve">The policy details are the same for each company. </t>
  </si>
  <si>
    <t xml:space="preserve">The insurer has offered each company the choice of either a fixed-premium policy or a retrospectively rated policy for 2026. </t>
  </si>
  <si>
    <t>Gross Ultimate Claims 
(‘000)</t>
  </si>
  <si>
    <t>Gross 
Earned Premium (‘000)</t>
  </si>
  <si>
    <t xml:space="preserve">
12</t>
  </si>
  <si>
    <t xml:space="preserve">
24</t>
  </si>
  <si>
    <t xml:space="preserve">
36</t>
  </si>
  <si>
    <t xml:space="preserve">
60</t>
  </si>
  <si>
    <t>Tail factor at 60 months</t>
  </si>
  <si>
    <t>PIC calculates ceded ultimate claims as the difference between gross and net ultimate claims calculated using the reported development methodology. 
PIC assumes a tail factor of 1.05 for development beyond 60 months.</t>
  </si>
  <si>
    <t>Reinsurance inception date</t>
  </si>
  <si>
    <t>Reinsurance premium (RP)</t>
  </si>
  <si>
    <t>You may use the graph below as a starting point or create one without using it.</t>
  </si>
  <si>
    <t>Graph Data</t>
  </si>
  <si>
    <t>Horizontal</t>
  </si>
  <si>
    <t>Vertical</t>
  </si>
  <si>
    <t>Advantage 1)</t>
  </si>
  <si>
    <t>Disadvantage 1)</t>
  </si>
  <si>
    <t>Advantage 2)</t>
  </si>
  <si>
    <t>Internal Systemic Risk - Balanced Scorecard</t>
  </si>
  <si>
    <t>Score*</t>
  </si>
  <si>
    <t>*  where score is</t>
  </si>
  <si>
    <t>4 for lower risk</t>
  </si>
  <si>
    <t>2 for higher risk and</t>
  </si>
  <si>
    <t>RB calculates its ceded ultimate claims using the Bornheutter Ferguson methodology.</t>
  </si>
  <si>
    <t>PIC maximum policy limit</t>
  </si>
  <si>
    <t>Excess layer attachment</t>
  </si>
  <si>
    <t>Excess layer limit</t>
  </si>
  <si>
    <r>
      <t>·</t>
    </r>
    <r>
      <rPr>
        <sz val="7"/>
        <color rgb="FF002060"/>
        <rFont val="Times New Roman"/>
        <family val="1"/>
      </rPr>
      <t xml:space="preserve">       </t>
    </r>
    <r>
      <rPr>
        <sz val="12"/>
        <color rgb="FF002060"/>
        <rFont val="Times New Roman"/>
        <family val="1"/>
      </rPr>
      <t>Pearson correlation</t>
    </r>
  </si>
  <si>
    <r>
      <t>·</t>
    </r>
    <r>
      <rPr>
        <sz val="7"/>
        <color rgb="FF002060"/>
        <rFont val="Times New Roman"/>
        <family val="1"/>
      </rPr>
      <t xml:space="preserve">       </t>
    </r>
    <r>
      <rPr>
        <sz val="12"/>
        <color rgb="FF002060"/>
        <rFont val="Times New Roman"/>
        <family val="1"/>
      </rPr>
      <t>Spearman rank correlation</t>
    </r>
  </si>
  <si>
    <r>
      <t>(</t>
    </r>
    <r>
      <rPr>
        <i/>
        <sz val="12"/>
        <color rgb="FF002060"/>
        <rFont val="Times New Roman"/>
        <family val="1"/>
      </rPr>
      <t>0.5 points</t>
    </r>
    <r>
      <rPr>
        <sz val="12"/>
        <color rgb="FF002060"/>
        <rFont val="Times New Roman"/>
        <family val="1"/>
      </rPr>
      <t>)  Provide two reasons why the Spearman rank correlation is better.</t>
    </r>
  </si>
  <si>
    <r>
      <t>(</t>
    </r>
    <r>
      <rPr>
        <i/>
        <sz val="12"/>
        <color rgb="FF002060"/>
        <rFont val="Times New Roman"/>
        <family val="1"/>
      </rPr>
      <t>3.5 points</t>
    </r>
    <r>
      <rPr>
        <sz val="12"/>
        <color rgb="FF002060"/>
        <rFont val="Times New Roman"/>
        <family val="1"/>
      </rPr>
      <t>)  Calculate the p-values using the two methods.</t>
    </r>
  </si>
  <si>
    <r>
      <t>(</t>
    </r>
    <r>
      <rPr>
        <i/>
        <sz val="12"/>
        <color rgb="FF002060"/>
        <rFont val="Times New Roman"/>
        <family val="1"/>
      </rPr>
      <t>1 point</t>
    </r>
    <r>
      <rPr>
        <sz val="12"/>
        <color rgb="FF002060"/>
        <rFont val="Times New Roman"/>
        <family val="1"/>
      </rPr>
      <t>)  Evaluate whether the development factors are uncorrelated using the results in (b).</t>
    </r>
  </si>
  <si>
    <r>
      <t>(</t>
    </r>
    <r>
      <rPr>
        <i/>
        <sz val="12"/>
        <color rgb="FF002060"/>
        <rFont val="Times New Roman"/>
        <family val="1"/>
      </rPr>
      <t>5 points</t>
    </r>
    <r>
      <rPr>
        <sz val="12"/>
        <color rgb="FF002060"/>
        <rFont val="Times New Roman"/>
        <family val="1"/>
      </rPr>
      <t xml:space="preserve">)  You have been provided data extracted from a triangle of cumulative paid losses.  The data and analysis are in cells O1 to AA43.
</t>
    </r>
  </si>
  <si>
    <r>
      <t>I.</t>
    </r>
    <r>
      <rPr>
        <sz val="7"/>
        <color rgb="FF002060"/>
        <rFont val="Times New Roman"/>
        <family val="1"/>
      </rPr>
      <t xml:space="preserve">               </t>
    </r>
  </si>
  <si>
    <r>
      <t>(</t>
    </r>
    <r>
      <rPr>
        <i/>
        <sz val="12"/>
        <color rgb="FF002060"/>
        <rFont val="Times New Roman"/>
        <family val="1"/>
      </rPr>
      <t>2 points</t>
    </r>
    <r>
      <rPr>
        <sz val="12"/>
        <color rgb="FF002060"/>
        <rFont val="Times New Roman"/>
        <family val="1"/>
      </rPr>
      <t>)  State the following:</t>
    </r>
  </si>
  <si>
    <r>
      <t>(i)</t>
    </r>
    <r>
      <rPr>
        <sz val="7"/>
        <color rgb="FF002060"/>
        <rFont val="Times New Roman"/>
        <family val="1"/>
      </rPr>
      <t xml:space="preserve">             </t>
    </r>
    <r>
      <rPr>
        <sz val="12"/>
        <color rgb="FF002060"/>
        <rFont val="Times New Roman"/>
        <family val="1"/>
      </rPr>
      <t>Clark’s reasoning for statement I.</t>
    </r>
  </si>
  <si>
    <r>
      <t>(ii)</t>
    </r>
    <r>
      <rPr>
        <sz val="7"/>
        <color rgb="FF002060"/>
        <rFont val="Times New Roman"/>
        <family val="1"/>
      </rPr>
      <t xml:space="preserve">           </t>
    </r>
    <r>
      <rPr>
        <sz val="12"/>
        <color rgb="FF002060"/>
        <rFont val="Times New Roman"/>
        <family val="1"/>
      </rPr>
      <t>The observed random variables in Clark’s approach.</t>
    </r>
  </si>
  <si>
    <r>
      <t>(iii)</t>
    </r>
    <r>
      <rPr>
        <sz val="7"/>
        <color rgb="FF002060"/>
        <rFont val="Times New Roman"/>
        <family val="1"/>
      </rPr>
      <t xml:space="preserve">         </t>
    </r>
    <r>
      <rPr>
        <sz val="12"/>
        <color rgb="FF002060"/>
        <rFont val="Times New Roman"/>
        <family val="1"/>
      </rPr>
      <t>The distribution that Clark assumes for the random variables in (ii).</t>
    </r>
  </si>
  <si>
    <r>
      <t>(</t>
    </r>
    <r>
      <rPr>
        <i/>
        <sz val="12"/>
        <color rgb="FF002060"/>
        <rFont val="Times New Roman"/>
        <family val="1"/>
      </rPr>
      <t>2 points</t>
    </r>
    <r>
      <rPr>
        <sz val="12"/>
        <color rgb="FF002060"/>
        <rFont val="Times New Roman"/>
        <family val="1"/>
      </rPr>
      <t>)  Estimate the process variance for the reserve, using Clark’s approach and the information in this tab.</t>
    </r>
  </si>
  <si>
    <r>
      <t>(</t>
    </r>
    <r>
      <rPr>
        <i/>
        <sz val="12"/>
        <color rgb="FF002060"/>
        <rFont val="Times New Roman"/>
        <family val="1"/>
      </rPr>
      <t>1 point</t>
    </r>
    <r>
      <rPr>
        <sz val="12"/>
        <color rgb="FF002060"/>
        <rFont val="Times New Roman"/>
        <family val="1"/>
      </rPr>
      <t>)  Critique your colleague’s statement.</t>
    </r>
  </si>
  <si>
    <r>
      <t>(</t>
    </r>
    <r>
      <rPr>
        <i/>
        <sz val="12"/>
        <color rgb="FF002060"/>
        <rFont val="Times New Roman"/>
        <family val="1"/>
      </rPr>
      <t>4.5 points</t>
    </r>
    <r>
      <rPr>
        <sz val="12"/>
        <color rgb="FF002060"/>
        <rFont val="Times New Roman"/>
        <family val="1"/>
      </rPr>
      <t>)  You are provided the following information as of December 31, 2024.</t>
    </r>
  </si>
  <si>
    <r>
      <t>(</t>
    </r>
    <r>
      <rPr>
        <i/>
        <sz val="12"/>
        <color rgb="FF002060"/>
        <rFont val="Times New Roman"/>
        <family val="1"/>
      </rPr>
      <t>1 point</t>
    </r>
    <r>
      <rPr>
        <sz val="12"/>
        <color rgb="FF002060"/>
        <rFont val="Times New Roman"/>
        <family val="1"/>
      </rPr>
      <t>)  Calculate total IBNR for claims excess of 500,000 limits using volume weighted average loss development factors.</t>
    </r>
  </si>
  <si>
    <r>
      <t xml:space="preserve">(b) </t>
    </r>
    <r>
      <rPr>
        <i/>
        <sz val="12"/>
        <color rgb="FF002060"/>
        <rFont val="Times New Roman"/>
        <family val="1"/>
      </rPr>
      <t xml:space="preserve"> </t>
    </r>
  </si>
  <si>
    <r>
      <t>(</t>
    </r>
    <r>
      <rPr>
        <i/>
        <sz val="12"/>
        <color rgb="FF002060"/>
        <rFont val="Times New Roman"/>
        <family val="1"/>
      </rPr>
      <t>1 point</t>
    </r>
    <r>
      <rPr>
        <sz val="12"/>
        <color rgb="FF002060"/>
        <rFont val="Times New Roman"/>
        <family val="1"/>
      </rPr>
      <t>) Identify two reasons why alternative approaches should be considered for estimating the IBNR based on the results in (a) and (b).</t>
    </r>
  </si>
  <si>
    <r>
      <t>(</t>
    </r>
    <r>
      <rPr>
        <i/>
        <sz val="12"/>
        <color rgb="FF002060"/>
        <rFont val="Times New Roman"/>
        <family val="1"/>
      </rPr>
      <t>1.25 points</t>
    </r>
    <r>
      <rPr>
        <sz val="12"/>
        <color rgb="FF002060"/>
        <rFont val="Times New Roman"/>
        <family val="1"/>
      </rPr>
      <t>)  Calculate IBNR for AYs 2023 and 2024 for the claims excess of 500,000 limits using the ILF method.</t>
    </r>
  </si>
  <si>
    <t>Excess</t>
  </si>
  <si>
    <r>
      <t>(</t>
    </r>
    <r>
      <rPr>
        <i/>
        <sz val="12"/>
        <color rgb="FF002060"/>
        <rFont val="Times New Roman"/>
        <family val="1"/>
      </rPr>
      <t>3.5 points</t>
    </r>
    <r>
      <rPr>
        <sz val="12"/>
        <color rgb="FF002060"/>
        <rFont val="Times New Roman"/>
        <family val="1"/>
      </rPr>
      <t>)</t>
    </r>
    <r>
      <rPr>
        <i/>
        <sz val="12"/>
        <color rgb="FF002060"/>
        <rFont val="Times New Roman"/>
        <family val="1"/>
      </rPr>
      <t xml:space="preserve"> </t>
    </r>
    <r>
      <rPr>
        <sz val="12"/>
        <color rgb="FF002060"/>
        <rFont val="Times New Roman"/>
        <family val="1"/>
      </rPr>
      <t xml:space="preserve"> You are using a balanced scorecard approach described in “A Framework for Assessing Risk Margins” by Marshall et al. (Marshall) to measure the internal systemic risk coefficient of variation (CoV) for a line of business.</t>
    </r>
  </si>
  <si>
    <r>
      <t>(</t>
    </r>
    <r>
      <rPr>
        <i/>
        <sz val="12"/>
        <color rgb="FF002060"/>
        <rFont val="Times New Roman"/>
        <family val="1"/>
      </rPr>
      <t>0.75 points</t>
    </r>
    <r>
      <rPr>
        <sz val="12"/>
        <color rgb="FF002060"/>
        <rFont val="Times New Roman"/>
        <family val="1"/>
      </rPr>
      <t>) Select a score of 2 or 4 for each risk indicator identified in (a).</t>
    </r>
  </si>
  <si>
    <r>
      <t>(</t>
    </r>
    <r>
      <rPr>
        <i/>
        <sz val="12"/>
        <color rgb="FF002060"/>
        <rFont val="Times New Roman"/>
        <family val="1"/>
      </rPr>
      <t>0.5 points</t>
    </r>
    <r>
      <rPr>
        <sz val="12"/>
        <color rgb="FF002060"/>
        <rFont val="Times New Roman"/>
        <family val="1"/>
      </rPr>
      <t>)  Calculate the internal systemic risk CoV based on the completed balanced scorecard from (a) and (b) and the CoV scale provided.</t>
    </r>
  </si>
  <si>
    <r>
      <t>(</t>
    </r>
    <r>
      <rPr>
        <i/>
        <sz val="12"/>
        <color rgb="FF002060"/>
        <rFont val="Times New Roman"/>
        <family val="1"/>
      </rPr>
      <t>0.75 points</t>
    </r>
    <r>
      <rPr>
        <sz val="12"/>
        <color rgb="FF002060"/>
        <rFont val="Times New Roman"/>
        <family val="1"/>
      </rPr>
      <t>)  Calculate the required risk margin for claim liabilities at a 75% probability of adequacy.</t>
    </r>
  </si>
  <si>
    <r>
      <t>(</t>
    </r>
    <r>
      <rPr>
        <i/>
        <sz val="12"/>
        <color rgb="FF002060"/>
        <rFont val="Times New Roman"/>
        <family val="1"/>
      </rPr>
      <t>3 points</t>
    </r>
    <r>
      <rPr>
        <sz val="12"/>
        <color rgb="FF002060"/>
        <rFont val="Times New Roman"/>
        <family val="1"/>
      </rPr>
      <t>)  You are given the following as of December 31, 2024:</t>
    </r>
  </si>
  <si>
    <r>
      <t>(i)</t>
    </r>
    <r>
      <rPr>
        <sz val="7"/>
        <color rgb="FF002060"/>
        <rFont val="Times New Roman"/>
        <family val="1"/>
      </rPr>
      <t xml:space="preserve">             </t>
    </r>
    <r>
      <rPr>
        <sz val="12"/>
        <color rgb="FF002060"/>
        <rFont val="Times New Roman"/>
        <family val="1"/>
      </rPr>
      <t>Selected</t>
    </r>
  </si>
  <si>
    <r>
      <t>(ii)</t>
    </r>
    <r>
      <rPr>
        <sz val="7"/>
        <color rgb="FF002060"/>
        <rFont val="Times New Roman"/>
        <family val="1"/>
      </rPr>
      <t xml:space="preserve">           </t>
    </r>
    <r>
      <rPr>
        <sz val="12"/>
        <color rgb="FF002060"/>
        <rFont val="Times New Roman"/>
        <family val="1"/>
      </rPr>
      <t>Reported development method</t>
    </r>
  </si>
  <si>
    <r>
      <t>(</t>
    </r>
    <r>
      <rPr>
        <i/>
        <sz val="12"/>
        <color rgb="FF002060"/>
        <rFont val="Times New Roman"/>
        <family val="1"/>
      </rPr>
      <t>3.5 points</t>
    </r>
    <r>
      <rPr>
        <sz val="12"/>
        <color rgb="FF002060"/>
        <rFont val="Times New Roman"/>
        <family val="1"/>
      </rPr>
      <t>)  You are given:</t>
    </r>
  </si>
  <si>
    <r>
      <t>·</t>
    </r>
    <r>
      <rPr>
        <sz val="7"/>
        <color rgb="FF002060"/>
        <rFont val="Times New Roman"/>
        <family val="1"/>
      </rPr>
      <t xml:space="preserve">       </t>
    </r>
    <r>
      <rPr>
        <sz val="12"/>
        <color rgb="FF002060"/>
        <rFont val="Times New Roman"/>
        <family val="1"/>
      </rPr>
      <t>An insured’s home is valued at 25,000.</t>
    </r>
  </si>
  <si>
    <r>
      <t>·</t>
    </r>
    <r>
      <rPr>
        <sz val="7"/>
        <color rgb="FF002060"/>
        <rFont val="Times New Roman"/>
        <family val="1"/>
      </rPr>
      <t xml:space="preserve">       </t>
    </r>
    <r>
      <rPr>
        <sz val="12"/>
        <color rgb="FF002060"/>
        <rFont val="Times New Roman"/>
        <family val="1"/>
      </rPr>
      <t>The insurance policy has an 80% coinsurance requirement and a 1,000 per claim deductible.</t>
    </r>
  </si>
  <si>
    <r>
      <t>·</t>
    </r>
    <r>
      <rPr>
        <sz val="7"/>
        <color rgb="FF002060"/>
        <rFont val="Times New Roman"/>
        <family val="1"/>
      </rPr>
      <t xml:space="preserve">       </t>
    </r>
    <r>
      <rPr>
        <sz val="12"/>
        <color rgb="FF002060"/>
        <rFont val="Times New Roman"/>
        <family val="1"/>
      </rPr>
      <t>The deductible applies after coinsurance.</t>
    </r>
  </si>
  <si>
    <r>
      <t>(</t>
    </r>
    <r>
      <rPr>
        <i/>
        <sz val="12"/>
        <color rgb="FF002060"/>
        <rFont val="Times New Roman"/>
        <family val="1"/>
      </rPr>
      <t>1 point</t>
    </r>
    <r>
      <rPr>
        <sz val="12"/>
        <color rgb="FF002060"/>
        <rFont val="Times New Roman"/>
        <family val="1"/>
      </rPr>
      <t>)  Calculate the insured’s retained loss for the following claim and insured amount scenarios.</t>
    </r>
  </si>
  <si>
    <r>
      <t>(i)</t>
    </r>
    <r>
      <rPr>
        <sz val="7"/>
        <color rgb="FF002060"/>
        <rFont val="Times New Roman"/>
        <family val="1"/>
      </rPr>
      <t xml:space="preserve">             </t>
    </r>
    <r>
      <rPr>
        <sz val="12"/>
        <color rgb="FF002060"/>
        <rFont val="Times New Roman"/>
        <family val="1"/>
      </rPr>
      <t>Claim amounts: 18,000, 21,500 and 25,000</t>
    </r>
  </si>
  <si>
    <r>
      <t>(ii)</t>
    </r>
    <r>
      <rPr>
        <sz val="7"/>
        <color rgb="FF002060"/>
        <rFont val="Times New Roman"/>
        <family val="1"/>
      </rPr>
      <t xml:space="preserve">           </t>
    </r>
    <r>
      <rPr>
        <sz val="12"/>
        <color rgb="FF002060"/>
        <rFont val="Times New Roman"/>
        <family val="1"/>
      </rPr>
      <t>Policy insured amounts: 16,000, 19,000, 22,000</t>
    </r>
  </si>
  <si>
    <r>
      <t>·</t>
    </r>
    <r>
      <rPr>
        <sz val="7"/>
        <color rgb="FF002060"/>
        <rFont val="Times New Roman"/>
        <family val="1"/>
      </rPr>
      <t xml:space="preserve">       </t>
    </r>
    <r>
      <rPr>
        <sz val="12"/>
        <color rgb="FF002060"/>
        <rFont val="Times New Roman"/>
        <family val="1"/>
      </rPr>
      <t xml:space="preserve">An insured’s home is valued at 250,000. </t>
    </r>
  </si>
  <si>
    <r>
      <t>·</t>
    </r>
    <r>
      <rPr>
        <sz val="7"/>
        <color rgb="FF002060"/>
        <rFont val="Times New Roman"/>
        <family val="1"/>
      </rPr>
      <t xml:space="preserve">       </t>
    </r>
    <r>
      <rPr>
        <sz val="12"/>
        <color rgb="FF002060"/>
        <rFont val="Times New Roman"/>
        <family val="1"/>
      </rPr>
      <t>The home is insured by an all-perils policy with an insured value of 200,000.</t>
    </r>
  </si>
  <si>
    <r>
      <t>·</t>
    </r>
    <r>
      <rPr>
        <sz val="7"/>
        <color rgb="FF002060"/>
        <rFont val="Times New Roman"/>
        <family val="1"/>
      </rPr>
      <t xml:space="preserve">       </t>
    </r>
    <r>
      <rPr>
        <sz val="12"/>
        <color rgb="FF002060"/>
        <rFont val="Times New Roman"/>
        <family val="1"/>
      </rPr>
      <t>The policy includes an 85% coinsurance clause.</t>
    </r>
  </si>
  <si>
    <r>
      <t>·</t>
    </r>
    <r>
      <rPr>
        <sz val="7"/>
        <color rgb="FF002060"/>
        <rFont val="Times New Roman"/>
        <family val="1"/>
      </rPr>
      <t xml:space="preserve">       </t>
    </r>
    <r>
      <rPr>
        <sz val="12"/>
        <color rgb="FF002060"/>
        <rFont val="Times New Roman"/>
        <family val="1"/>
      </rPr>
      <t>The policy has an earthquake (EQ) deductible of 10%, applicable to insured value, and a 3,000 deductible for other insured perils (OIP).</t>
    </r>
  </si>
  <si>
    <r>
      <t>·</t>
    </r>
    <r>
      <rPr>
        <sz val="7"/>
        <color rgb="FF002060"/>
        <rFont val="Times New Roman"/>
        <family val="1"/>
      </rPr>
      <t xml:space="preserve">       </t>
    </r>
    <r>
      <rPr>
        <sz val="12"/>
        <color rgb="FF002060"/>
        <rFont val="Times New Roman"/>
        <family val="1"/>
      </rPr>
      <t>The home is destroyed by an earthquake during the policy period.</t>
    </r>
  </si>
  <si>
    <r>
      <t>(</t>
    </r>
    <r>
      <rPr>
        <i/>
        <sz val="12"/>
        <color rgb="FF002060"/>
        <rFont val="Times New Roman"/>
        <family val="1"/>
      </rPr>
      <t>0.5 points</t>
    </r>
    <r>
      <rPr>
        <sz val="12"/>
        <color rgb="FF002060"/>
        <rFont val="Times New Roman"/>
        <family val="1"/>
      </rPr>
      <t>)  Calculate the amount the insurer would pay to the insured for the loss of their home.</t>
    </r>
  </si>
  <si>
    <r>
      <t>(</t>
    </r>
    <r>
      <rPr>
        <i/>
        <sz val="12"/>
        <color rgb="FF002060"/>
        <rFont val="Times New Roman"/>
        <family val="1"/>
      </rPr>
      <t>2 points</t>
    </r>
    <r>
      <rPr>
        <sz val="12"/>
        <color rgb="FF002060"/>
        <rFont val="Times New Roman"/>
        <family val="1"/>
      </rPr>
      <t>)  Explain what the insurer should expect regarding the frequency, severity and total claims if it made this change. State all assumptions.</t>
    </r>
  </si>
  <si>
    <r>
      <t>(</t>
    </r>
    <r>
      <rPr>
        <i/>
        <sz val="12"/>
        <color rgb="FF002060"/>
        <rFont val="Times New Roman"/>
        <family val="1"/>
      </rPr>
      <t>5 points</t>
    </r>
    <r>
      <rPr>
        <sz val="12"/>
        <color rgb="FF002060"/>
        <rFont val="Times New Roman"/>
        <family val="1"/>
      </rPr>
      <t>)  You are conducting a risk classification analysis for a book of business that has only two rating variables.   Rates are calculated as the base rate times the type of use relativity times the territory relativity. The base rate is 630.17.</t>
    </r>
  </si>
  <si>
    <r>
      <rPr>
        <i/>
        <sz val="12"/>
        <color rgb="FF002060"/>
        <rFont val="Times New Roman"/>
        <family val="1"/>
      </rPr>
      <t>(1.5 points)</t>
    </r>
    <r>
      <rPr>
        <sz val="12"/>
        <color rgb="FF002060"/>
        <rFont val="Times New Roman"/>
        <family val="1"/>
      </rPr>
      <t xml:space="preserve">  Apply a one-way analysis to each rating variable to determine their relativities.</t>
    </r>
  </si>
  <si>
    <r>
      <t>(</t>
    </r>
    <r>
      <rPr>
        <i/>
        <sz val="12"/>
        <color rgb="FF002060"/>
        <rFont val="Times New Roman"/>
        <family val="1"/>
      </rPr>
      <t>1.5 points</t>
    </r>
    <r>
      <rPr>
        <sz val="12"/>
        <color rgb="FF002060"/>
        <rFont val="Times New Roman"/>
        <family val="1"/>
      </rPr>
      <t>)  Assess whether the one-way analysis is suitable to determine the relativities for both rating variables.</t>
    </r>
  </si>
  <si>
    <r>
      <t>(2</t>
    </r>
    <r>
      <rPr>
        <i/>
        <sz val="12"/>
        <color rgb="FF002060"/>
        <rFont val="Times New Roman"/>
        <family val="1"/>
      </rPr>
      <t xml:space="preserve"> points</t>
    </r>
    <r>
      <rPr>
        <sz val="12"/>
        <color rgb="FF002060"/>
        <rFont val="Times New Roman"/>
        <family val="1"/>
      </rPr>
      <t xml:space="preserve">)  Calculate the revised relativities for “Type of Use” that result from a single iteration of the minimum bias method. </t>
    </r>
  </si>
  <si>
    <r>
      <t>(</t>
    </r>
    <r>
      <rPr>
        <i/>
        <sz val="12"/>
        <color rgb="FF002060"/>
        <rFont val="Times New Roman"/>
        <family val="1"/>
      </rPr>
      <t>6 points</t>
    </r>
    <r>
      <rPr>
        <sz val="12"/>
        <color rgb="FF002060"/>
        <rFont val="Times New Roman"/>
        <family val="1"/>
      </rPr>
      <t xml:space="preserve">)   </t>
    </r>
  </si>
  <si>
    <r>
      <rPr>
        <i/>
        <sz val="12"/>
        <color rgb="FF002060"/>
        <rFont val="Times New Roman"/>
        <family val="1"/>
      </rPr>
      <t>(1 point)</t>
    </r>
    <r>
      <rPr>
        <sz val="12"/>
        <color rgb="FF002060"/>
        <rFont val="Times New Roman"/>
        <family val="1"/>
      </rPr>
      <t xml:space="preserve">  Compare retrospective rating to experience rating.</t>
    </r>
  </si>
  <si>
    <r>
      <t>·</t>
    </r>
    <r>
      <rPr>
        <sz val="7"/>
        <color rgb="FF002060"/>
        <rFont val="Times New Roman"/>
        <family val="1"/>
      </rPr>
      <t xml:space="preserve">       </t>
    </r>
    <r>
      <rPr>
        <sz val="12"/>
        <color rgb="FF002060"/>
        <rFont val="Times New Roman"/>
        <family val="1"/>
      </rPr>
      <t>During the experience period, each company had similar coverage.</t>
    </r>
  </si>
  <si>
    <r>
      <t>·</t>
    </r>
    <r>
      <rPr>
        <sz val="7"/>
        <color rgb="FF002060"/>
        <rFont val="Times New Roman"/>
        <family val="1"/>
      </rPr>
      <t xml:space="preserve">       </t>
    </r>
    <r>
      <rPr>
        <sz val="12"/>
        <color rgb="FF002060"/>
        <rFont val="Times New Roman"/>
        <family val="1"/>
      </rPr>
      <t>Each company’s claims experience is fully credible.</t>
    </r>
  </si>
  <si>
    <r>
      <t>·</t>
    </r>
    <r>
      <rPr>
        <sz val="7"/>
        <color rgb="FF002060"/>
        <rFont val="Times New Roman"/>
        <family val="1"/>
      </rPr>
      <t xml:space="preserve">       </t>
    </r>
    <r>
      <rPr>
        <sz val="12"/>
        <color rgb="FF002060"/>
        <rFont val="Times New Roman"/>
        <family val="1"/>
      </rPr>
      <t>All claims are developed to ultimate value.</t>
    </r>
  </si>
  <si>
    <r>
      <t>·</t>
    </r>
    <r>
      <rPr>
        <sz val="7"/>
        <color rgb="FF002060"/>
        <rFont val="Times New Roman"/>
        <family val="1"/>
      </rPr>
      <t xml:space="preserve">       </t>
    </r>
    <r>
      <rPr>
        <sz val="12"/>
        <color rgb="FF002060"/>
        <rFont val="Times New Roman"/>
        <family val="1"/>
      </rPr>
      <t>The annual claims trend is 0%, applicable to both frequency and severity.</t>
    </r>
  </si>
  <si>
    <r>
      <t>·</t>
    </r>
    <r>
      <rPr>
        <sz val="7"/>
        <color rgb="FF002060"/>
        <rFont val="Times New Roman"/>
        <family val="1"/>
      </rPr>
      <t xml:space="preserve">       </t>
    </r>
    <r>
      <rPr>
        <sz val="12"/>
        <color rgb="FF002060"/>
        <rFont val="Times New Roman"/>
        <family val="1"/>
      </rPr>
      <t>Past claims experience is a reasonable indicator for future claims experience.</t>
    </r>
  </si>
  <si>
    <r>
      <t>(</t>
    </r>
    <r>
      <rPr>
        <i/>
        <sz val="12"/>
        <color rgb="FF002060"/>
        <rFont val="Times New Roman"/>
        <family val="1"/>
      </rPr>
      <t>1.5 points</t>
    </r>
    <r>
      <rPr>
        <sz val="12"/>
        <color rgb="FF002060"/>
        <rFont val="Times New Roman"/>
        <family val="1"/>
      </rPr>
      <t xml:space="preserve">)  Evaluate each company for retrospective rating, from the perspective of the </t>
    </r>
    <r>
      <rPr>
        <u/>
        <sz val="12"/>
        <color rgb="FF002060"/>
        <rFont val="Times New Roman"/>
        <family val="1"/>
      </rPr>
      <t>insurance company</t>
    </r>
    <r>
      <rPr>
        <sz val="12"/>
        <color rgb="FF002060"/>
        <rFont val="Times New Roman"/>
        <family val="1"/>
      </rPr>
      <t>.</t>
    </r>
  </si>
  <si>
    <r>
      <t>·</t>
    </r>
    <r>
      <rPr>
        <sz val="7"/>
        <color rgb="FF002060"/>
        <rFont val="Times New Roman"/>
        <family val="1"/>
      </rPr>
      <t xml:space="preserve">       </t>
    </r>
    <r>
      <rPr>
        <sz val="12"/>
        <color rgb="FF002060"/>
        <rFont val="Times New Roman"/>
        <family val="1"/>
      </rPr>
      <t xml:space="preserve">The price of the fixed premium policy is 1.75 million. </t>
    </r>
  </si>
  <si>
    <r>
      <t>·</t>
    </r>
    <r>
      <rPr>
        <sz val="7"/>
        <color rgb="FF002060"/>
        <rFont val="Times New Roman"/>
        <family val="1"/>
      </rPr>
      <t xml:space="preserve">       </t>
    </r>
    <r>
      <rPr>
        <sz val="12"/>
        <color rgb="FF002060"/>
        <rFont val="Times New Roman"/>
        <family val="1"/>
      </rPr>
      <t>The price of the retrospective rated policy is 0.35 million plus 120% of claims with a total maximum premium of 3.75 million.</t>
    </r>
  </si>
  <si>
    <r>
      <t>(</t>
    </r>
    <r>
      <rPr>
        <i/>
        <sz val="12"/>
        <color rgb="FF002060"/>
        <rFont val="Times New Roman"/>
        <family val="1"/>
      </rPr>
      <t>2 points</t>
    </r>
    <r>
      <rPr>
        <sz val="12"/>
        <color rgb="FF002060"/>
        <rFont val="Times New Roman"/>
        <family val="1"/>
      </rPr>
      <t>)  Recommend for each company the policy that should be selected. Justify your recommendation.</t>
    </r>
  </si>
  <si>
    <r>
      <t>(</t>
    </r>
    <r>
      <rPr>
        <i/>
        <sz val="12"/>
        <color rgb="FF002060"/>
        <rFont val="Times New Roman"/>
        <family val="1"/>
      </rPr>
      <t>1.5 points</t>
    </r>
    <r>
      <rPr>
        <sz val="12"/>
        <color rgb="FF002060"/>
        <rFont val="Times New Roman"/>
        <family val="1"/>
      </rPr>
      <t>)  Compare the Berry approach to estimate the retro reserve to the approach used by Teng and Perkins.</t>
    </r>
  </si>
  <si>
    <r>
      <t>(</t>
    </r>
    <r>
      <rPr>
        <i/>
        <sz val="12"/>
        <color rgb="FF002060"/>
        <rFont val="Times New Roman"/>
        <family val="1"/>
      </rPr>
      <t>5 points</t>
    </r>
    <r>
      <rPr>
        <sz val="12"/>
        <color rgb="FF002060"/>
        <rFont val="Times New Roman"/>
        <family val="1"/>
      </rPr>
      <t>)   You are given:</t>
    </r>
  </si>
  <si>
    <r>
      <t>·</t>
    </r>
    <r>
      <rPr>
        <sz val="7"/>
        <color rgb="FF002060"/>
        <rFont val="Times New Roman"/>
        <family val="1"/>
      </rPr>
      <t xml:space="preserve">       </t>
    </r>
    <r>
      <rPr>
        <sz val="12"/>
        <color rgb="FF002060"/>
        <rFont val="Times New Roman"/>
        <family val="1"/>
      </rPr>
      <t>Primary Insurer Company (PIC) writes policies up to a limit of 500,000.</t>
    </r>
  </si>
  <si>
    <r>
      <t>·</t>
    </r>
    <r>
      <rPr>
        <sz val="7"/>
        <color rgb="FF002060"/>
        <rFont val="Times New Roman"/>
        <family val="1"/>
      </rPr>
      <t xml:space="preserve">       </t>
    </r>
    <r>
      <rPr>
        <sz val="12"/>
        <color rgb="FF002060"/>
        <rFont val="Times New Roman"/>
        <family val="1"/>
      </rPr>
      <t>There is a per occurrence excess of loss treaty with reinsurance company RB Reinsurance (RB) for 300,000 excess of 200,000.</t>
    </r>
  </si>
  <si>
    <r>
      <t>(</t>
    </r>
    <r>
      <rPr>
        <i/>
        <sz val="12"/>
        <color rgb="FF002060"/>
        <rFont val="Times New Roman"/>
        <family val="1"/>
      </rPr>
      <t>2 points</t>
    </r>
    <r>
      <rPr>
        <sz val="12"/>
        <color rgb="FF002060"/>
        <rFont val="Times New Roman"/>
        <family val="1"/>
      </rPr>
      <t>)  Calculate ceded ultimate claims for each accident year from PIC’s perspective.</t>
    </r>
  </si>
  <si>
    <r>
      <t>·</t>
    </r>
    <r>
      <rPr>
        <sz val="7"/>
        <color rgb="FF002060"/>
        <rFont val="Times New Roman"/>
        <family val="1"/>
      </rPr>
      <t xml:space="preserve">       </t>
    </r>
    <r>
      <rPr>
        <sz val="12"/>
        <color rgb="FF002060"/>
        <rFont val="Times New Roman"/>
        <family val="1"/>
      </rPr>
      <t>The reinsurance premium is 3% of earned premium.</t>
    </r>
  </si>
  <si>
    <r>
      <t>·</t>
    </r>
    <r>
      <rPr>
        <sz val="7"/>
        <color rgb="FF002060"/>
        <rFont val="Times New Roman"/>
        <family val="1"/>
      </rPr>
      <t xml:space="preserve">       </t>
    </r>
    <r>
      <rPr>
        <sz val="12"/>
        <color rgb="FF002060"/>
        <rFont val="Times New Roman"/>
        <family val="1"/>
      </rPr>
      <t>The expected loss ratio is 60%.</t>
    </r>
  </si>
  <si>
    <r>
      <t>(</t>
    </r>
    <r>
      <rPr>
        <i/>
        <sz val="12"/>
        <color rgb="FF002060"/>
        <rFont val="Times New Roman"/>
        <family val="1"/>
      </rPr>
      <t>2 points</t>
    </r>
    <r>
      <rPr>
        <sz val="12"/>
        <color rgb="FF002060"/>
        <rFont val="Times New Roman"/>
        <family val="1"/>
      </rPr>
      <t>)</t>
    </r>
    <r>
      <rPr>
        <i/>
        <sz val="12"/>
        <color rgb="FF002060"/>
        <rFont val="Times New Roman"/>
        <family val="1"/>
      </rPr>
      <t xml:space="preserve"> </t>
    </r>
    <r>
      <rPr>
        <sz val="12"/>
        <color rgb="FF002060"/>
        <rFont val="Times New Roman"/>
        <family val="1"/>
      </rPr>
      <t xml:space="preserve"> Calculate RB’s loss ratio for each accident year.</t>
    </r>
  </si>
  <si>
    <r>
      <t>(</t>
    </r>
    <r>
      <rPr>
        <i/>
        <sz val="12"/>
        <color rgb="FF002060"/>
        <rFont val="Times New Roman"/>
        <family val="1"/>
      </rPr>
      <t>4.5 points</t>
    </r>
    <r>
      <rPr>
        <sz val="12"/>
        <color rgb="FF002060"/>
        <rFont val="Times New Roman"/>
        <family val="1"/>
      </rPr>
      <t>)   A direct insurance company is considering the following annual quota share reinsurance contract:</t>
    </r>
  </si>
  <si>
    <r>
      <t>·</t>
    </r>
    <r>
      <rPr>
        <sz val="7"/>
        <color rgb="FF002060"/>
        <rFont val="Times New Roman"/>
        <family val="1"/>
      </rPr>
      <t xml:space="preserve">       </t>
    </r>
    <r>
      <rPr>
        <sz val="12"/>
        <color rgb="FF002060"/>
        <rFont val="Times New Roman"/>
        <family val="1"/>
      </rPr>
      <t>Reinsurance inception date: January 1, 2026</t>
    </r>
  </si>
  <si>
    <r>
      <t>·</t>
    </r>
    <r>
      <rPr>
        <sz val="7"/>
        <color rgb="FF002060"/>
        <rFont val="Times New Roman"/>
        <family val="1"/>
      </rPr>
      <t xml:space="preserve">       </t>
    </r>
    <r>
      <rPr>
        <sz val="12"/>
        <color rgb="FF002060"/>
        <rFont val="Times New Roman"/>
        <family val="1"/>
      </rPr>
      <t>Reinsurance premium: 1,000,000</t>
    </r>
  </si>
  <si>
    <r>
      <t>·</t>
    </r>
    <r>
      <rPr>
        <sz val="7"/>
        <color rgb="FF002060"/>
        <rFont val="Times New Roman"/>
        <family val="1"/>
      </rPr>
      <t xml:space="preserve">       </t>
    </r>
    <r>
      <rPr>
        <sz val="12"/>
        <color rgb="FF002060"/>
        <rFont val="Times New Roman"/>
        <family val="1"/>
      </rPr>
      <t>50% of reinsurance premium paid at inception date and 50% paid on July 1, 2026</t>
    </r>
  </si>
  <si>
    <r>
      <t>·</t>
    </r>
    <r>
      <rPr>
        <sz val="7"/>
        <color rgb="FF002060"/>
        <rFont val="Times New Roman"/>
        <family val="1"/>
      </rPr>
      <t xml:space="preserve">       </t>
    </r>
    <r>
      <rPr>
        <sz val="12"/>
        <color rgb="FF002060"/>
        <rFont val="Times New Roman"/>
        <family val="1"/>
      </rPr>
      <t>Reinsurance commission: 30%, paid with the reinsurance premium</t>
    </r>
  </si>
  <si>
    <r>
      <t>·</t>
    </r>
    <r>
      <rPr>
        <sz val="7"/>
        <color rgb="FF002060"/>
        <rFont val="Times New Roman"/>
        <family val="1"/>
      </rPr>
      <t xml:space="preserve">       </t>
    </r>
    <r>
      <rPr>
        <sz val="12"/>
        <color rgb="FF002060"/>
        <rFont val="Times New Roman"/>
        <family val="1"/>
      </rPr>
      <t>All reinsured losses are paid on January 1, 2029</t>
    </r>
  </si>
  <si>
    <r>
      <t>·</t>
    </r>
    <r>
      <rPr>
        <sz val="7"/>
        <color rgb="FF002060"/>
        <rFont val="Times New Roman"/>
        <family val="1"/>
      </rPr>
      <t xml:space="preserve">       </t>
    </r>
    <r>
      <rPr>
        <sz val="12"/>
        <color rgb="FF002060"/>
        <rFont val="Times New Roman"/>
        <family val="1"/>
      </rPr>
      <t xml:space="preserve">The treaty’s ultimate loss ratio is represented by the following discrete distribution: </t>
    </r>
  </si>
  <si>
    <r>
      <t>(</t>
    </r>
    <r>
      <rPr>
        <i/>
        <sz val="12"/>
        <color rgb="FF002060"/>
        <rFont val="Times New Roman"/>
        <family val="1"/>
      </rPr>
      <t>1 point</t>
    </r>
    <r>
      <rPr>
        <sz val="12"/>
        <color rgb="FF002060"/>
        <rFont val="Times New Roman"/>
        <family val="1"/>
      </rPr>
      <t>)</t>
    </r>
    <r>
      <rPr>
        <i/>
        <sz val="12"/>
        <color rgb="FF002060"/>
        <rFont val="Times New Roman"/>
        <family val="1"/>
      </rPr>
      <t xml:space="preserve"> </t>
    </r>
    <r>
      <rPr>
        <sz val="12"/>
        <color rgb="FF002060"/>
        <rFont val="Times New Roman"/>
        <family val="1"/>
      </rPr>
      <t xml:space="preserve"> Describe two advantages and one disadvantage of the ERD method over the 10-10 rule for assessing risk transfer.</t>
    </r>
  </si>
  <si>
    <r>
      <t>(5</t>
    </r>
    <r>
      <rPr>
        <i/>
        <sz val="12"/>
        <color rgb="FF002060"/>
        <rFont val="Times New Roman"/>
        <family val="1"/>
      </rPr>
      <t xml:space="preserve"> points</t>
    </r>
    <r>
      <rPr>
        <sz val="12"/>
        <color rgb="FF002060"/>
        <rFont val="Times New Roman"/>
        <family val="1"/>
      </rPr>
      <t xml:space="preserve">) </t>
    </r>
  </si>
  <si>
    <r>
      <t>(</t>
    </r>
    <r>
      <rPr>
        <i/>
        <sz val="12"/>
        <color rgb="FF002060"/>
        <rFont val="Times New Roman"/>
        <family val="1"/>
      </rPr>
      <t>0.5 points</t>
    </r>
    <r>
      <rPr>
        <sz val="12"/>
        <color rgb="FF002060"/>
        <rFont val="Times New Roman"/>
        <family val="1"/>
      </rPr>
      <t xml:space="preserve">)  State two advantages of using catastrophe models instead of historical data. </t>
    </r>
  </si>
  <si>
    <r>
      <t>(</t>
    </r>
    <r>
      <rPr>
        <i/>
        <sz val="12"/>
        <color rgb="FF002060"/>
        <rFont val="Times New Roman"/>
        <family val="1"/>
      </rPr>
      <t>2 points</t>
    </r>
    <r>
      <rPr>
        <sz val="12"/>
        <color rgb="FF002060"/>
        <rFont val="Times New Roman"/>
        <family val="1"/>
      </rPr>
      <t>)  Calculate the renewal risk load for Company X and Y.</t>
    </r>
  </si>
  <si>
    <t>Your colleague stated that the semi-parametric bootstrap as described by Taylor and McGuire can be applied to Clark’s model as an alternative way to estimate
 the variance of reserves.</t>
  </si>
  <si>
    <t>`</t>
  </si>
  <si>
    <t>cost level</t>
  </si>
  <si>
    <t>at</t>
  </si>
  <si>
    <t>Annual loading trend</t>
  </si>
  <si>
    <r>
      <t>(</t>
    </r>
    <r>
      <rPr>
        <i/>
        <sz val="12"/>
        <color rgb="FF002060"/>
        <rFont val="Times New Roman"/>
        <family val="1"/>
      </rPr>
      <t>1.5 points</t>
    </r>
    <r>
      <rPr>
        <sz val="12"/>
        <color rgb="FF002060"/>
        <rFont val="Times New Roman"/>
        <family val="1"/>
      </rPr>
      <t>)  Identify one risk indicator from the list of potential risk indicators above for each risk component. Justify your selection.</t>
    </r>
  </si>
  <si>
    <t>A reinsurance company is renewing property catastrophe excess-of-loss covers from two companies, X and Y. You are given each company’s event loss table (ELT). The events are assumed to be independent random variables, each following a Bernoulli distribution.</t>
  </si>
  <si>
    <t>Reinsurance P % of PIC EP</t>
  </si>
  <si>
    <t>of RP Paid on</t>
  </si>
  <si>
    <t>Reinsured losses paid on</t>
  </si>
  <si>
    <r>
      <t>(</t>
    </r>
    <r>
      <rPr>
        <i/>
        <sz val="12"/>
        <color rgb="FF002060"/>
        <rFont val="Times New Roman"/>
        <family val="1"/>
      </rPr>
      <t>2 points</t>
    </r>
    <r>
      <rPr>
        <sz val="12"/>
        <color rgb="FF002060"/>
        <rFont val="Times New Roman"/>
        <family val="1"/>
      </rPr>
      <t>)  Apply the following methods to determine whether this reinsurance contract transfers sufficient risk to permit reinsurance accounting using</t>
    </r>
  </si>
  <si>
    <r>
      <t>(</t>
    </r>
    <r>
      <rPr>
        <i/>
        <sz val="12"/>
        <color theme="4" tint="-0.499984740745262"/>
        <rFont val="Times New Roman"/>
        <family val="1"/>
      </rPr>
      <t>1 point</t>
    </r>
    <r>
      <rPr>
        <sz val="12"/>
        <color theme="4" tint="-0.499984740745262"/>
        <rFont val="Times New Roman"/>
        <family val="1"/>
      </rPr>
      <t>)  Calculate the renewal risk load for Company X and Y using the Shapley Method.</t>
    </r>
  </si>
  <si>
    <r>
      <t>(</t>
    </r>
    <r>
      <rPr>
        <i/>
        <sz val="12"/>
        <color rgb="FF002060"/>
        <rFont val="Times New Roman"/>
        <family val="1"/>
      </rPr>
      <t>5 points</t>
    </r>
    <r>
      <rPr>
        <sz val="12"/>
        <color rgb="FF002060"/>
        <rFont val="Times New Roman"/>
        <family val="1"/>
      </rPr>
      <t>)  You have developed an ultimate claims reserve estimate using a chain ladder approach.  The data and analysis are in cells O1:AB43.</t>
    </r>
  </si>
  <si>
    <r>
      <t>(</t>
    </r>
    <r>
      <rPr>
        <i/>
        <sz val="12"/>
        <color rgb="FF002060"/>
        <rFont val="Times New Roman"/>
        <family val="1"/>
      </rPr>
      <t>1.25 points</t>
    </r>
    <r>
      <rPr>
        <sz val="12"/>
        <color rgb="FF002060"/>
        <rFont val="Times New Roman"/>
        <family val="1"/>
      </rPr>
      <t>) Calculate total IBNR for the claims excess of 500,000 limits using Siewert's formula.</t>
    </r>
  </si>
  <si>
    <t>RB</t>
  </si>
  <si>
    <r>
      <t>(</t>
    </r>
    <r>
      <rPr>
        <i/>
        <sz val="12"/>
        <color rgb="FF002060"/>
        <rFont val="Times New Roman"/>
        <family val="1"/>
      </rPr>
      <t>1 point</t>
    </r>
    <r>
      <rPr>
        <sz val="12"/>
        <color rgb="FF002060"/>
        <rFont val="Times New Roman"/>
        <family val="1"/>
      </rPr>
      <t>)  State four reasons why a reinsurer’s estimate of the primary insurer’s ultimate ceded claims may be different from a the primary insurer’s estimate.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</si>
</sst>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3" formatCode="_(* #,##0.00_);_(* \(#,##0.00\);_(* &quot;-&quot;??_);_(@_)"/>
    <numFmt numFmtId="164" formatCode="0.0%"/>
    <numFmt numFmtId="165" formatCode="0.000"/>
    <numFmt numFmtId="166" formatCode="_(* #,##0.000_);_(* \(#,##0.000\);_(* &quot;-&quot;??_);_(@_)"/>
    <numFmt numFmtId="167" formatCode="0.00000"/>
    <numFmt numFmtId="168" formatCode="_(* #,##0_);_(* \(#,##0\);_(* &quot;-&quot;??_);_(@_)"/>
    <numFmt numFmtId="169" formatCode="_(* #,##0.0000_);_(* \(#,##0.0000\);_(* &quot;-&quot;??_);_(@_)"/>
    <numFmt numFmtId="170" formatCode="_(* #,##0.00000_);_(* \(#,##0.00000\);_(* &quot;-&quot;??_);_(@_)"/>
    <numFmt numFmtId="171" formatCode="_ * #,##0.00_ ;_ * \-#,##0.00_ ;_ * &quot;-&quot;??_ ;_ @_ "/>
    <numFmt numFmtId="172" formatCode="_-* #,##0.00_-;\-* #,##0.00_-;_-* &quot;-&quot;??_-;_-@_-"/>
    <numFmt numFmtId="173" formatCode="[$-409]mmmm\ d\,\ yyyy;@"/>
    <numFmt numFmtId="174" formatCode="#,##0.00000"/>
    <numFmt numFmtId="175" formatCode="mmm\ d\,\ yyyy"/>
  </numFmts>
  <fonts count="43">
    <font>
      <sz val="11"/>
      <color theme="1"/>
      <name val="Calibri"/>
      <family val="2"/>
      <scheme val="minor"/>
    </font>
    <font>
      <sz val="11"/>
      <color theme="1"/>
      <name val="Calibri"/>
      <family val="2"/>
      <scheme val="minor"/>
    </font>
    <font>
      <sz val="12"/>
      <color theme="1"/>
      <name val="Times New Roman"/>
      <family val="1"/>
    </font>
    <font>
      <sz val="12"/>
      <color theme="8" tint="-0.499984740745262"/>
      <name val="Times New Roman"/>
      <family val="1"/>
    </font>
    <font>
      <sz val="8"/>
      <name val="Calibri"/>
      <family val="2"/>
      <scheme val="minor"/>
    </font>
    <font>
      <sz val="12"/>
      <name val="Times New Roman"/>
      <family val="1"/>
    </font>
    <font>
      <b/>
      <sz val="12"/>
      <color theme="1"/>
      <name val="Times New Roman"/>
      <family val="1"/>
    </font>
    <font>
      <sz val="12"/>
      <color rgb="FF002060"/>
      <name val="Times New Roman"/>
      <family val="1"/>
    </font>
    <font>
      <i/>
      <sz val="12"/>
      <color rgb="FF002060"/>
      <name val="Times New Roman"/>
      <family val="1"/>
    </font>
    <font>
      <b/>
      <sz val="12"/>
      <color rgb="FF002060"/>
      <name val="Times New Roman"/>
      <family val="1"/>
    </font>
    <font>
      <b/>
      <i/>
      <sz val="12"/>
      <color rgb="FF002060"/>
      <name val="Times New Roman"/>
      <family val="1"/>
    </font>
    <font>
      <i/>
      <sz val="12"/>
      <color theme="1"/>
      <name val="Times New Roman"/>
      <family val="1"/>
    </font>
    <font>
      <sz val="11"/>
      <color theme="4" tint="-0.499984740745262"/>
      <name val="Times New Roman"/>
      <family val="1"/>
    </font>
    <font>
      <b/>
      <sz val="12"/>
      <color theme="4" tint="-0.499984740745262"/>
      <name val="Times New Roman"/>
      <family val="1"/>
    </font>
    <font>
      <sz val="12"/>
      <color theme="4" tint="-0.499984740745262"/>
      <name val="Times New Roman"/>
      <family val="1"/>
    </font>
    <font>
      <b/>
      <sz val="11"/>
      <color theme="4" tint="-0.499984740745262"/>
      <name val="Times New Roman"/>
      <family val="1"/>
    </font>
    <font>
      <i/>
      <sz val="12"/>
      <name val="Times New Roman"/>
      <family val="1"/>
    </font>
    <font>
      <sz val="11"/>
      <color theme="1"/>
      <name val="Times New Roman"/>
      <family val="1"/>
    </font>
    <font>
      <b/>
      <i/>
      <sz val="12"/>
      <name val="Times New Roman"/>
      <family val="1"/>
    </font>
    <font>
      <b/>
      <i/>
      <sz val="12"/>
      <color theme="4" tint="-0.499984740745262"/>
      <name val="Symbol"/>
      <family val="1"/>
      <charset val="2"/>
    </font>
    <font>
      <i/>
      <sz val="12"/>
      <color theme="8" tint="-0.499984740745262"/>
      <name val="Times New Roman"/>
      <family val="1"/>
    </font>
    <font>
      <b/>
      <sz val="12"/>
      <name val="Times New Roman"/>
      <family val="1"/>
    </font>
    <font>
      <b/>
      <sz val="11"/>
      <color theme="1"/>
      <name val="Times New Roman"/>
      <family val="1"/>
    </font>
    <font>
      <b/>
      <i/>
      <sz val="12"/>
      <color theme="4" tint="-0.499984740745262"/>
      <name val="Times New Roman"/>
      <family val="1"/>
    </font>
    <font>
      <b/>
      <i/>
      <sz val="12"/>
      <color theme="8" tint="-0.499984740745262"/>
      <name val="Times New Roman"/>
      <family val="1"/>
    </font>
    <font>
      <sz val="11"/>
      <color theme="1"/>
      <name val="Calibri"/>
      <family val="2"/>
      <charset val="134"/>
      <scheme val="minor"/>
    </font>
    <font>
      <sz val="11"/>
      <name val="Times New Roman"/>
      <family val="1"/>
    </font>
    <font>
      <sz val="11"/>
      <color rgb="FFFF0000"/>
      <name val="Times New Roman"/>
      <family val="1"/>
    </font>
    <font>
      <sz val="12"/>
      <color rgb="FFFF0000"/>
      <name val="Times New Roman"/>
      <family val="1"/>
    </font>
    <font>
      <u/>
      <sz val="11"/>
      <color theme="4" tint="-0.499984740745262"/>
      <name val="Times New Roman"/>
      <family val="1"/>
    </font>
    <font>
      <b/>
      <u/>
      <sz val="11"/>
      <color rgb="FFFF0000"/>
      <name val="Times New Roman"/>
      <family val="1"/>
    </font>
    <font>
      <b/>
      <sz val="11"/>
      <color rgb="FFFF0000"/>
      <name val="Times New Roman"/>
      <family val="1"/>
    </font>
    <font>
      <sz val="11"/>
      <name val="Calibri"/>
      <family val="2"/>
      <scheme val="minor"/>
    </font>
    <font>
      <i/>
      <sz val="10"/>
      <color theme="1"/>
      <name val="Times New Roman"/>
      <family val="1"/>
    </font>
    <font>
      <b/>
      <sz val="14"/>
      <color rgb="FF002060"/>
      <name val="Times New Roman"/>
      <family val="1"/>
    </font>
    <font>
      <sz val="11"/>
      <color rgb="FF002060"/>
      <name val="Calibri"/>
      <family val="2"/>
      <scheme val="minor"/>
    </font>
    <font>
      <sz val="12"/>
      <color rgb="FF002060"/>
      <name val="Symbol"/>
      <family val="1"/>
      <charset val="2"/>
    </font>
    <font>
      <sz val="7"/>
      <color rgb="FF002060"/>
      <name val="Times New Roman"/>
      <family val="1"/>
    </font>
    <font>
      <b/>
      <sz val="11"/>
      <color rgb="FF002060"/>
      <name val="Times New Roman"/>
      <family val="1"/>
    </font>
    <font>
      <sz val="11"/>
      <color rgb="FF002060"/>
      <name val="Times New Roman"/>
      <family val="1"/>
    </font>
    <font>
      <sz val="6"/>
      <color rgb="FF002060"/>
      <name val="Times New Roman"/>
      <family val="1"/>
    </font>
    <font>
      <u/>
      <sz val="12"/>
      <color rgb="FF002060"/>
      <name val="Times New Roman"/>
      <family val="1"/>
    </font>
    <font>
      <i/>
      <sz val="12"/>
      <color theme="4" tint="-0.499984740745262"/>
      <name val="Times New Roman"/>
      <family val="1"/>
    </font>
  </fonts>
  <fills count="8">
    <fill>
      <patternFill patternType="none"/>
    </fill>
    <fill>
      <patternFill patternType="gray125"/>
    </fill>
    <fill>
      <patternFill patternType="solid">
        <fgColor theme="0" tint="-0.14999847407452621"/>
        <bgColor indexed="64"/>
      </patternFill>
    </fill>
    <fill>
      <patternFill patternType="solid">
        <fgColor theme="6" tint="0.59999389629810485"/>
        <bgColor indexed="64"/>
      </patternFill>
    </fill>
    <fill>
      <patternFill patternType="solid">
        <fgColor theme="7" tint="0.79998168889431442"/>
        <bgColor indexed="64"/>
      </patternFill>
    </fill>
    <fill>
      <patternFill patternType="solid">
        <fgColor theme="9" tint="0.79998168889431442"/>
        <bgColor indexed="64"/>
      </patternFill>
    </fill>
    <fill>
      <patternFill patternType="darkGrid">
        <fgColor theme="7" tint="0.79998168889431442"/>
        <bgColor auto="1"/>
      </patternFill>
    </fill>
    <fill>
      <patternFill patternType="darkGrid">
        <fgColor theme="7" tint="0.79998168889431442"/>
        <bgColor indexed="65"/>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7">
    <xf numFmtId="0" fontId="0" fillId="0" borderId="0"/>
    <xf numFmtId="43" fontId="1" fillId="0" borderId="0" applyFont="0" applyFill="0" applyBorder="0" applyAlignment="0" applyProtection="0"/>
    <xf numFmtId="9" fontId="1" fillId="0" borderId="0" applyFont="0" applyFill="0" applyBorder="0" applyAlignment="0" applyProtection="0"/>
    <xf numFmtId="0" fontId="25" fillId="0" borderId="0">
      <alignment vertical="center"/>
    </xf>
    <xf numFmtId="171" fontId="25" fillId="0" borderId="0" applyFont="0" applyFill="0" applyBorder="0" applyAlignment="0" applyProtection="0">
      <alignment vertical="center"/>
    </xf>
    <xf numFmtId="9" fontId="25" fillId="0" borderId="0" applyFont="0" applyFill="0" applyBorder="0" applyAlignment="0" applyProtection="0">
      <alignment vertical="center"/>
    </xf>
    <xf numFmtId="172" fontId="1" fillId="0" borderId="0" applyFont="0" applyFill="0" applyBorder="0" applyAlignment="0" applyProtection="0"/>
  </cellStyleXfs>
  <cellXfs count="301">
    <xf numFmtId="0" fontId="0" fillId="0" borderId="0" xfId="0"/>
    <xf numFmtId="0" fontId="2" fillId="0" borderId="0" xfId="0" applyFont="1"/>
    <xf numFmtId="0" fontId="3" fillId="0" borderId="0" xfId="0" applyFont="1"/>
    <xf numFmtId="0" fontId="2" fillId="2" borderId="0" xfId="0" applyFont="1" applyFill="1"/>
    <xf numFmtId="0" fontId="5" fillId="0" borderId="0" xfId="0" applyFont="1"/>
    <xf numFmtId="0" fontId="7" fillId="2" borderId="0" xfId="0" applyFont="1" applyFill="1"/>
    <xf numFmtId="0" fontId="7" fillId="0" borderId="0" xfId="0" applyFont="1"/>
    <xf numFmtId="0" fontId="7" fillId="2" borderId="0" xfId="0" applyFont="1" applyFill="1" applyAlignment="1">
      <alignment vertical="center"/>
    </xf>
    <xf numFmtId="0" fontId="7" fillId="2" borderId="0" xfId="0" applyFont="1" applyFill="1" applyAlignment="1">
      <alignment horizontal="left" vertical="center"/>
    </xf>
    <xf numFmtId="0" fontId="10" fillId="2" borderId="0" xfId="0" applyFont="1" applyFill="1"/>
    <xf numFmtId="0" fontId="8" fillId="2" borderId="0" xfId="0" applyFont="1" applyFill="1"/>
    <xf numFmtId="0" fontId="7" fillId="3" borderId="0" xfId="0" applyFont="1" applyFill="1"/>
    <xf numFmtId="0" fontId="7" fillId="2" borderId="0" xfId="0" applyFont="1" applyFill="1" applyAlignment="1">
      <alignment horizontal="left" vertical="center" wrapText="1"/>
    </xf>
    <xf numFmtId="0" fontId="2" fillId="0" borderId="0" xfId="0" applyFont="1" applyAlignment="1">
      <alignment vertical="center"/>
    </xf>
    <xf numFmtId="0" fontId="11" fillId="0" borderId="0" xfId="0" applyFont="1"/>
    <xf numFmtId="0" fontId="2" fillId="0" borderId="0" xfId="0" applyFont="1" applyAlignment="1">
      <alignment horizontal="center"/>
    </xf>
    <xf numFmtId="164" fontId="2" fillId="0" borderId="0" xfId="0" applyNumberFormat="1" applyFont="1"/>
    <xf numFmtId="0" fontId="7" fillId="2" borderId="0" xfId="0" applyFont="1" applyFill="1" applyAlignment="1">
      <alignment horizontal="center"/>
    </xf>
    <xf numFmtId="0" fontId="14" fillId="2" borderId="1" xfId="0" applyFont="1" applyFill="1" applyBorder="1" applyAlignment="1">
      <alignment horizontal="center"/>
    </xf>
    <xf numFmtId="164" fontId="2" fillId="0" borderId="0" xfId="2" applyNumberFormat="1" applyFont="1"/>
    <xf numFmtId="0" fontId="13" fillId="2" borderId="1" xfId="0" applyFont="1" applyFill="1" applyBorder="1" applyAlignment="1">
      <alignment horizontal="center" vertical="center" wrapText="1"/>
    </xf>
    <xf numFmtId="0" fontId="7" fillId="2" borderId="0" xfId="0" applyFont="1" applyFill="1" applyAlignment="1">
      <alignment horizontal="left" vertical="top" wrapText="1"/>
    </xf>
    <xf numFmtId="0" fontId="12" fillId="2" borderId="1" xfId="0" applyFont="1" applyFill="1" applyBorder="1" applyAlignment="1">
      <alignment horizontal="center"/>
    </xf>
    <xf numFmtId="3" fontId="12" fillId="2" borderId="1" xfId="0" applyNumberFormat="1" applyFont="1" applyFill="1" applyBorder="1"/>
    <xf numFmtId="0" fontId="14" fillId="2" borderId="1" xfId="0" applyFont="1" applyFill="1" applyBorder="1"/>
    <xf numFmtId="3" fontId="14" fillId="2" borderId="1" xfId="0" applyNumberFormat="1" applyFont="1" applyFill="1" applyBorder="1"/>
    <xf numFmtId="0" fontId="2" fillId="0" borderId="0" xfId="0" applyFont="1" applyAlignment="1">
      <alignment horizontal="left" vertical="center"/>
    </xf>
    <xf numFmtId="0" fontId="16" fillId="0" borderId="0" xfId="0" applyFont="1"/>
    <xf numFmtId="0" fontId="5" fillId="2" borderId="0" xfId="0" applyFont="1" applyFill="1"/>
    <xf numFmtId="0" fontId="14" fillId="0" borderId="0" xfId="0" applyFont="1"/>
    <xf numFmtId="0" fontId="3" fillId="2" borderId="0" xfId="0" applyFont="1" applyFill="1"/>
    <xf numFmtId="0" fontId="14" fillId="2" borderId="0" xfId="0" applyFont="1" applyFill="1"/>
    <xf numFmtId="0" fontId="15" fillId="2" borderId="6" xfId="0" applyFont="1" applyFill="1" applyBorder="1"/>
    <xf numFmtId="0" fontId="15" fillId="2" borderId="6" xfId="0" applyFont="1" applyFill="1" applyBorder="1" applyAlignment="1">
      <alignment wrapText="1"/>
    </xf>
    <xf numFmtId="0" fontId="5" fillId="0" borderId="0" xfId="0" applyFont="1" applyAlignment="1">
      <alignment horizontal="center"/>
    </xf>
    <xf numFmtId="167" fontId="14" fillId="2" borderId="1" xfId="0" applyNumberFormat="1" applyFont="1" applyFill="1" applyBorder="1"/>
    <xf numFmtId="0" fontId="13" fillId="2" borderId="1" xfId="0" applyFont="1" applyFill="1" applyBorder="1" applyAlignment="1">
      <alignment horizontal="center" vertical="center"/>
    </xf>
    <xf numFmtId="0" fontId="19" fillId="2" borderId="1" xfId="0" applyFont="1" applyFill="1" applyBorder="1" applyAlignment="1">
      <alignment horizontal="center" vertical="center"/>
    </xf>
    <xf numFmtId="0" fontId="13" fillId="2" borderId="2" xfId="0" applyFont="1" applyFill="1" applyBorder="1"/>
    <xf numFmtId="0" fontId="13" fillId="2" borderId="3" xfId="0" applyFont="1" applyFill="1" applyBorder="1"/>
    <xf numFmtId="0" fontId="13" fillId="2" borderId="4" xfId="0" applyFont="1" applyFill="1" applyBorder="1"/>
    <xf numFmtId="0" fontId="7" fillId="2" borderId="0" xfId="0" applyFont="1" applyFill="1" applyAlignment="1">
      <alignment vertical="top" wrapText="1"/>
    </xf>
    <xf numFmtId="168" fontId="2" fillId="0" borderId="0" xfId="0" applyNumberFormat="1" applyFont="1"/>
    <xf numFmtId="0" fontId="5" fillId="0" borderId="0" xfId="0" applyFont="1" applyAlignment="1">
      <alignment horizontal="left" vertical="top"/>
    </xf>
    <xf numFmtId="0" fontId="5" fillId="2" borderId="0" xfId="0" applyFont="1" applyFill="1" applyAlignment="1">
      <alignment horizontal="left" vertical="top"/>
    </xf>
    <xf numFmtId="0" fontId="5" fillId="0" borderId="0" xfId="0" applyFont="1" applyAlignment="1">
      <alignment vertical="top"/>
    </xf>
    <xf numFmtId="43" fontId="14" fillId="2" borderId="1" xfId="1" applyFont="1" applyFill="1" applyBorder="1"/>
    <xf numFmtId="43" fontId="13" fillId="2" borderId="1" xfId="1" applyFont="1" applyFill="1" applyBorder="1"/>
    <xf numFmtId="170" fontId="14" fillId="2" borderId="1" xfId="1" applyNumberFormat="1" applyFont="1" applyFill="1" applyBorder="1"/>
    <xf numFmtId="0" fontId="2" fillId="0" borderId="0" xfId="0" applyFont="1" applyAlignment="1">
      <alignment wrapText="1"/>
    </xf>
    <xf numFmtId="168" fontId="5" fillId="0" borderId="0" xfId="1" applyNumberFormat="1" applyFont="1" applyFill="1" applyBorder="1"/>
    <xf numFmtId="0" fontId="18" fillId="0" borderId="0" xfId="0" applyFont="1"/>
    <xf numFmtId="166" fontId="5" fillId="0" borderId="0" xfId="0" applyNumberFormat="1" applyFont="1"/>
    <xf numFmtId="168" fontId="21" fillId="0" borderId="0" xfId="0" applyNumberFormat="1" applyFont="1"/>
    <xf numFmtId="168" fontId="5" fillId="0" borderId="0" xfId="1" applyNumberFormat="1" applyFont="1" applyFill="1" applyBorder="1" applyAlignment="1">
      <alignment horizontal="center"/>
    </xf>
    <xf numFmtId="166" fontId="5" fillId="0" borderId="0" xfId="1" applyNumberFormat="1" applyFont="1" applyFill="1" applyBorder="1" applyAlignment="1">
      <alignment horizontal="center"/>
    </xf>
    <xf numFmtId="168" fontId="5" fillId="0" borderId="0" xfId="1" applyNumberFormat="1" applyFont="1" applyFill="1"/>
    <xf numFmtId="168" fontId="5" fillId="0" borderId="0" xfId="0" applyNumberFormat="1" applyFont="1"/>
    <xf numFmtId="0" fontId="5" fillId="0" borderId="0" xfId="0" applyFont="1" applyAlignment="1">
      <alignment horizontal="left" indent="4"/>
    </xf>
    <xf numFmtId="0" fontId="24" fillId="2" borderId="0" xfId="0" applyFont="1" applyFill="1"/>
    <xf numFmtId="9" fontId="5" fillId="0" borderId="0" xfId="0" applyNumberFormat="1" applyFont="1" applyAlignment="1">
      <alignment horizontal="center"/>
    </xf>
    <xf numFmtId="3" fontId="2" fillId="0" borderId="0" xfId="0" applyNumberFormat="1" applyFont="1"/>
    <xf numFmtId="0" fontId="26" fillId="0" borderId="0" xfId="0" applyFont="1"/>
    <xf numFmtId="168" fontId="6" fillId="0" borderId="0" xfId="0" applyNumberFormat="1" applyFont="1"/>
    <xf numFmtId="9" fontId="2" fillId="0" borderId="0" xfId="2" applyFont="1"/>
    <xf numFmtId="168" fontId="2" fillId="0" borderId="0" xfId="1" applyNumberFormat="1" applyFont="1"/>
    <xf numFmtId="0" fontId="6" fillId="0" borderId="0" xfId="0" applyFont="1"/>
    <xf numFmtId="167" fontId="2" fillId="0" borderId="0" xfId="0" applyNumberFormat="1" applyFont="1" applyAlignment="1">
      <alignment horizontal="center"/>
    </xf>
    <xf numFmtId="165" fontId="5" fillId="0" borderId="0" xfId="0" applyNumberFormat="1" applyFont="1" applyAlignment="1">
      <alignment horizontal="center"/>
    </xf>
    <xf numFmtId="0" fontId="10" fillId="0" borderId="0" xfId="0" applyFont="1"/>
    <xf numFmtId="0" fontId="8" fillId="0" borderId="0" xfId="0" applyFont="1"/>
    <xf numFmtId="0" fontId="5" fillId="0" borderId="0" xfId="0" applyFont="1" applyAlignment="1">
      <alignment vertical="top" wrapText="1"/>
    </xf>
    <xf numFmtId="0" fontId="17" fillId="0" borderId="0" xfId="0" applyFont="1"/>
    <xf numFmtId="166" fontId="22" fillId="0" borderId="0" xfId="1" applyNumberFormat="1" applyFont="1"/>
    <xf numFmtId="0" fontId="7" fillId="2" borderId="0" xfId="0" applyFont="1" applyFill="1" applyAlignment="1">
      <alignment horizontal="left" wrapText="1"/>
    </xf>
    <xf numFmtId="0" fontId="5" fillId="0" borderId="0" xfId="0" applyFont="1" applyAlignment="1">
      <alignment horizontal="left" vertical="top" wrapText="1"/>
    </xf>
    <xf numFmtId="0" fontId="17" fillId="0" borderId="0" xfId="0" applyFont="1" applyAlignment="1">
      <alignment horizontal="center"/>
    </xf>
    <xf numFmtId="168" fontId="17" fillId="0" borderId="0" xfId="1" applyNumberFormat="1" applyFont="1"/>
    <xf numFmtId="168" fontId="27" fillId="0" borderId="0" xfId="1" applyNumberFormat="1" applyFont="1"/>
    <xf numFmtId="168" fontId="28" fillId="0" borderId="0" xfId="1" applyNumberFormat="1" applyFont="1"/>
    <xf numFmtId="0" fontId="2" fillId="0" borderId="0" xfId="0" applyFont="1" applyAlignment="1">
      <alignment horizontal="right"/>
    </xf>
    <xf numFmtId="0" fontId="15" fillId="0" borderId="0" xfId="0" applyFont="1"/>
    <xf numFmtId="0" fontId="12" fillId="0" borderId="0" xfId="0" applyFont="1"/>
    <xf numFmtId="0" fontId="12" fillId="0" borderId="0" xfId="0" applyFont="1" applyAlignment="1">
      <alignment horizontal="center"/>
    </xf>
    <xf numFmtId="0" fontId="29" fillId="0" borderId="0" xfId="0" applyFont="1"/>
    <xf numFmtId="168" fontId="12" fillId="0" borderId="0" xfId="1" applyNumberFormat="1" applyFont="1"/>
    <xf numFmtId="0" fontId="5" fillId="0" borderId="0" xfId="0" applyFont="1" applyAlignment="1">
      <alignment horizontal="right"/>
    </xf>
    <xf numFmtId="169" fontId="12" fillId="0" borderId="0" xfId="1" applyNumberFormat="1" applyFont="1" applyFill="1"/>
    <xf numFmtId="169" fontId="12" fillId="0" borderId="0" xfId="1" applyNumberFormat="1" applyFont="1"/>
    <xf numFmtId="170" fontId="12" fillId="0" borderId="0" xfId="1" applyNumberFormat="1" applyFont="1"/>
    <xf numFmtId="0" fontId="21" fillId="0" borderId="0" xfId="0" applyFont="1"/>
    <xf numFmtId="0" fontId="6" fillId="0" borderId="2" xfId="0" applyFont="1" applyBorder="1"/>
    <xf numFmtId="0" fontId="6" fillId="0" borderId="4" xfId="0" applyFont="1" applyBorder="1" applyAlignment="1">
      <alignment horizontal="right"/>
    </xf>
    <xf numFmtId="0" fontId="6" fillId="0" borderId="1" xfId="0" applyFont="1" applyBorder="1" applyAlignment="1">
      <alignment horizontal="center"/>
    </xf>
    <xf numFmtId="16" fontId="6" fillId="0" borderId="1" xfId="0" quotePrefix="1" applyNumberFormat="1" applyFont="1" applyBorder="1" applyAlignment="1">
      <alignment horizontal="center"/>
    </xf>
    <xf numFmtId="0" fontId="6" fillId="0" borderId="1" xfId="0" quotePrefix="1" applyFont="1" applyBorder="1" applyAlignment="1">
      <alignment horizontal="center"/>
    </xf>
    <xf numFmtId="169" fontId="2" fillId="0" borderId="1" xfId="1" applyNumberFormat="1" applyFont="1" applyBorder="1" applyAlignment="1">
      <alignment horizontal="right"/>
    </xf>
    <xf numFmtId="0" fontId="2" fillId="0" borderId="1" xfId="0" applyFont="1" applyBorder="1" applyAlignment="1">
      <alignment horizontal="center"/>
    </xf>
    <xf numFmtId="166" fontId="2" fillId="4" borderId="1" xfId="1" applyNumberFormat="1" applyFont="1" applyFill="1" applyBorder="1" applyAlignment="1">
      <alignment horizontal="right"/>
    </xf>
    <xf numFmtId="0" fontId="6" fillId="0" borderId="0" xfId="0" applyFont="1" applyAlignment="1">
      <alignment horizontal="right"/>
    </xf>
    <xf numFmtId="0" fontId="30" fillId="0" borderId="0" xfId="0" applyFont="1" applyAlignment="1">
      <alignment horizontal="center"/>
    </xf>
    <xf numFmtId="168" fontId="31" fillId="0" borderId="0" xfId="1" applyNumberFormat="1" applyFont="1"/>
    <xf numFmtId="168" fontId="31" fillId="0" borderId="0" xfId="0" applyNumberFormat="1" applyFont="1"/>
    <xf numFmtId="0" fontId="31" fillId="0" borderId="0" xfId="0" applyFont="1"/>
    <xf numFmtId="0" fontId="13" fillId="2" borderId="5" xfId="0" applyFont="1" applyFill="1" applyBorder="1" applyAlignment="1">
      <alignment horizontal="center" vertical="center" wrapText="1"/>
    </xf>
    <xf numFmtId="0" fontId="13" fillId="2" borderId="5" xfId="0" applyFont="1" applyFill="1" applyBorder="1" applyAlignment="1">
      <alignment wrapText="1"/>
    </xf>
    <xf numFmtId="0" fontId="13" fillId="2" borderId="5" xfId="0" applyFont="1" applyFill="1" applyBorder="1"/>
    <xf numFmtId="0" fontId="15" fillId="2" borderId="7" xfId="0" applyFont="1" applyFill="1" applyBorder="1"/>
    <xf numFmtId="0" fontId="15" fillId="2" borderId="7" xfId="0" applyFont="1" applyFill="1" applyBorder="1" applyAlignment="1">
      <alignment wrapText="1"/>
    </xf>
    <xf numFmtId="0" fontId="13" fillId="2" borderId="6" xfId="0" applyFont="1" applyFill="1" applyBorder="1" applyAlignment="1">
      <alignment horizontal="center" vertical="center" wrapText="1"/>
    </xf>
    <xf numFmtId="0" fontId="13" fillId="2" borderId="6" xfId="0" applyFont="1" applyFill="1" applyBorder="1" applyAlignment="1">
      <alignment wrapText="1"/>
    </xf>
    <xf numFmtId="0" fontId="13" fillId="2" borderId="6" xfId="0" applyFont="1" applyFill="1" applyBorder="1"/>
    <xf numFmtId="0" fontId="7" fillId="2" borderId="0" xfId="0" applyFont="1" applyFill="1" applyAlignment="1">
      <alignment horizontal="left"/>
    </xf>
    <xf numFmtId="0" fontId="20" fillId="2" borderId="0" xfId="0" applyFont="1" applyFill="1"/>
    <xf numFmtId="0" fontId="13" fillId="2" borderId="1" xfId="0" applyFont="1" applyFill="1" applyBorder="1" applyAlignment="1">
      <alignment horizontal="centerContinuous" vertical="center" wrapText="1"/>
    </xf>
    <xf numFmtId="0" fontId="14" fillId="2" borderId="1" xfId="0" applyFont="1" applyFill="1" applyBorder="1" applyAlignment="1">
      <alignment horizontal="center" vertical="center"/>
    </xf>
    <xf numFmtId="0" fontId="13" fillId="2" borderId="1" xfId="0" applyFont="1" applyFill="1" applyBorder="1" applyAlignment="1">
      <alignment horizontal="center"/>
    </xf>
    <xf numFmtId="0" fontId="21" fillId="0" borderId="1" xfId="0" applyFont="1" applyBorder="1" applyAlignment="1">
      <alignment horizontal="center" vertical="center"/>
    </xf>
    <xf numFmtId="9" fontId="5" fillId="4" borderId="1" xfId="0" applyNumberFormat="1" applyFont="1" applyFill="1" applyBorder="1" applyAlignment="1">
      <alignment horizontal="center" vertical="center"/>
    </xf>
    <xf numFmtId="0" fontId="5" fillId="0" borderId="0" xfId="0" applyFont="1" applyAlignment="1">
      <alignment horizontal="left"/>
    </xf>
    <xf numFmtId="0" fontId="5" fillId="0" borderId="1" xfId="0" applyFont="1" applyBorder="1" applyAlignment="1">
      <alignment horizontal="center" vertical="center"/>
    </xf>
    <xf numFmtId="9" fontId="5" fillId="5" borderId="1" xfId="0" applyNumberFormat="1" applyFont="1" applyFill="1" applyBorder="1" applyAlignment="1">
      <alignment horizontal="center" vertical="center"/>
    </xf>
    <xf numFmtId="3" fontId="14" fillId="2" borderId="1" xfId="0" applyNumberFormat="1" applyFont="1" applyFill="1" applyBorder="1" applyAlignment="1">
      <alignment horizontal="right" vertical="center" indent="2"/>
    </xf>
    <xf numFmtId="170" fontId="14" fillId="2" borderId="1" xfId="1" applyNumberFormat="1" applyFont="1" applyFill="1" applyBorder="1" applyAlignment="1">
      <alignment horizontal="center" vertical="center"/>
    </xf>
    <xf numFmtId="0" fontId="32" fillId="0" borderId="0" xfId="0" applyFont="1"/>
    <xf numFmtId="0" fontId="26" fillId="0" borderId="0" xfId="0" applyFont="1" applyAlignment="1">
      <alignment horizontal="right" vertical="top" wrapText="1"/>
    </xf>
    <xf numFmtId="0" fontId="24" fillId="0" borderId="0" xfId="0" applyFont="1"/>
    <xf numFmtId="0" fontId="33" fillId="0" borderId="5" xfId="0" applyFont="1" applyBorder="1" applyAlignment="1">
      <alignment horizontal="center"/>
    </xf>
    <xf numFmtId="0" fontId="33" fillId="0" borderId="7" xfId="0" applyFont="1" applyBorder="1" applyAlignment="1">
      <alignment horizontal="center"/>
    </xf>
    <xf numFmtId="0" fontId="33" fillId="0" borderId="6" xfId="0" applyFont="1" applyBorder="1" applyAlignment="1">
      <alignment horizontal="center"/>
    </xf>
    <xf numFmtId="0" fontId="34" fillId="3" borderId="0" xfId="0" applyFont="1" applyFill="1"/>
    <xf numFmtId="0" fontId="35" fillId="2" borderId="0" xfId="0" applyFont="1" applyFill="1"/>
    <xf numFmtId="0" fontId="36" fillId="2" borderId="0" xfId="0" applyFont="1" applyFill="1" applyAlignment="1">
      <alignment horizontal="left" vertical="center" indent="2"/>
    </xf>
    <xf numFmtId="0" fontId="10" fillId="4" borderId="0" xfId="0" applyFont="1" applyFill="1"/>
    <xf numFmtId="0" fontId="7" fillId="4" borderId="0" xfId="0" applyFont="1" applyFill="1"/>
    <xf numFmtId="169" fontId="7" fillId="0" borderId="1" xfId="1" applyNumberFormat="1" applyFont="1" applyBorder="1" applyAlignment="1">
      <alignment horizontal="right"/>
    </xf>
    <xf numFmtId="0" fontId="36" fillId="2" borderId="0" xfId="0" applyFont="1" applyFill="1" applyAlignment="1">
      <alignment horizontal="left" vertical="center" indent="1"/>
    </xf>
    <xf numFmtId="0" fontId="7" fillId="2" borderId="0" xfId="0" applyFont="1" applyFill="1" applyAlignment="1">
      <alignment vertical="top"/>
    </xf>
    <xf numFmtId="0" fontId="7" fillId="2" borderId="0" xfId="0" applyFont="1" applyFill="1" applyAlignment="1">
      <alignment horizontal="left" indent="5"/>
    </xf>
    <xf numFmtId="0" fontId="7" fillId="2" borderId="0" xfId="0" applyFont="1" applyFill="1" applyAlignment="1">
      <alignment horizontal="left" vertical="top"/>
    </xf>
    <xf numFmtId="0" fontId="34" fillId="2" borderId="0" xfId="0" applyFont="1" applyFill="1"/>
    <xf numFmtId="0" fontId="7" fillId="2" borderId="0" xfId="0" applyFont="1" applyFill="1" applyAlignment="1">
      <alignment vertical="center" wrapText="1"/>
    </xf>
    <xf numFmtId="0" fontId="38" fillId="2" borderId="5" xfId="0" applyFont="1" applyFill="1" applyBorder="1" applyAlignment="1">
      <alignment horizontal="center" vertical="center" wrapText="1"/>
    </xf>
    <xf numFmtId="0" fontId="38" fillId="2" borderId="1" xfId="0" applyFont="1" applyFill="1" applyBorder="1" applyAlignment="1">
      <alignment horizontal="centerContinuous" vertical="center"/>
    </xf>
    <xf numFmtId="0" fontId="38" fillId="2" borderId="6" xfId="0" applyFont="1" applyFill="1" applyBorder="1" applyAlignment="1">
      <alignment horizontal="center" vertical="center" wrapText="1"/>
    </xf>
    <xf numFmtId="0" fontId="38" fillId="2" borderId="1" xfId="0" applyFont="1" applyFill="1" applyBorder="1" applyAlignment="1">
      <alignment horizontal="center" vertical="center"/>
    </xf>
    <xf numFmtId="0" fontId="39" fillId="2" borderId="1" xfId="0" applyFont="1" applyFill="1" applyBorder="1" applyAlignment="1">
      <alignment horizontal="center" vertical="center"/>
    </xf>
    <xf numFmtId="0" fontId="39" fillId="2" borderId="1" xfId="0" applyFont="1" applyFill="1" applyBorder="1" applyAlignment="1">
      <alignment horizontal="right" vertical="center"/>
    </xf>
    <xf numFmtId="3" fontId="39" fillId="2" borderId="1" xfId="0" applyNumberFormat="1" applyFont="1" applyFill="1" applyBorder="1" applyAlignment="1">
      <alignment horizontal="right" vertical="center"/>
    </xf>
    <xf numFmtId="0" fontId="38" fillId="2" borderId="1" xfId="0" applyFont="1" applyFill="1" applyBorder="1" applyAlignment="1">
      <alignment horizontal="right" vertical="center"/>
    </xf>
    <xf numFmtId="0" fontId="9" fillId="2" borderId="0" xfId="0" applyFont="1" applyFill="1" applyAlignment="1">
      <alignment vertical="center"/>
    </xf>
    <xf numFmtId="16" fontId="9" fillId="2" borderId="1" xfId="0" quotePrefix="1" applyNumberFormat="1" applyFont="1" applyFill="1" applyBorder="1" applyAlignment="1">
      <alignment horizontal="center" vertical="center"/>
    </xf>
    <xf numFmtId="0" fontId="9" fillId="2" borderId="1" xfId="0" quotePrefix="1" applyFont="1" applyFill="1" applyBorder="1" applyAlignment="1">
      <alignment horizontal="center" vertical="center"/>
    </xf>
    <xf numFmtId="0" fontId="9" fillId="2" borderId="1" xfId="0" applyFont="1" applyFill="1" applyBorder="1" applyAlignment="1">
      <alignment horizontal="center" vertical="center"/>
    </xf>
    <xf numFmtId="0" fontId="9" fillId="2" borderId="1" xfId="0" applyFont="1" applyFill="1" applyBorder="1" applyAlignment="1">
      <alignment horizontal="centerContinuous" vertical="center" wrapText="1"/>
    </xf>
    <xf numFmtId="0" fontId="9" fillId="2" borderId="4" xfId="0" applyFont="1" applyFill="1" applyBorder="1" applyAlignment="1">
      <alignment horizontal="centerContinuous"/>
    </xf>
    <xf numFmtId="166" fontId="7" fillId="2" borderId="1" xfId="1" applyNumberFormat="1" applyFont="1" applyFill="1" applyBorder="1" applyAlignment="1">
      <alignment horizontal="right" vertical="center" indent="2"/>
    </xf>
    <xf numFmtId="166" fontId="7" fillId="2" borderId="1" xfId="1" applyNumberFormat="1" applyFont="1" applyFill="1" applyBorder="1" applyAlignment="1">
      <alignment horizontal="center" vertical="center"/>
    </xf>
    <xf numFmtId="0" fontId="7" fillId="2" borderId="0" xfId="0" applyFont="1" applyFill="1" applyAlignment="1">
      <alignment horizontal="center" vertical="center" wrapText="1"/>
    </xf>
    <xf numFmtId="166" fontId="7" fillId="2" borderId="0" xfId="1" applyNumberFormat="1" applyFont="1" applyFill="1" applyBorder="1" applyAlignment="1">
      <alignment horizontal="center" vertical="center"/>
    </xf>
    <xf numFmtId="168" fontId="7" fillId="2" borderId="0" xfId="1" applyNumberFormat="1" applyFont="1" applyFill="1"/>
    <xf numFmtId="168" fontId="7" fillId="2" borderId="0" xfId="0" applyNumberFormat="1" applyFont="1" applyFill="1"/>
    <xf numFmtId="10" fontId="7" fillId="2" borderId="0" xfId="0" applyNumberFormat="1" applyFont="1" applyFill="1"/>
    <xf numFmtId="0" fontId="9" fillId="2" borderId="1" xfId="0" applyFont="1" applyFill="1" applyBorder="1" applyAlignment="1">
      <alignment horizontal="center" wrapText="1"/>
    </xf>
    <xf numFmtId="9" fontId="7" fillId="2" borderId="0" xfId="0" applyNumberFormat="1" applyFont="1" applyFill="1"/>
    <xf numFmtId="164" fontId="7" fillId="2" borderId="0" xfId="0" applyNumberFormat="1" applyFont="1" applyFill="1"/>
    <xf numFmtId="0" fontId="7" fillId="2" borderId="1" xfId="0" applyFont="1" applyFill="1" applyBorder="1" applyAlignment="1">
      <alignment horizontal="center" vertical="center"/>
    </xf>
    <xf numFmtId="0" fontId="7" fillId="2" borderId="0" xfId="0" applyFont="1" applyFill="1" applyAlignment="1">
      <alignment horizontal="center" vertical="center"/>
    </xf>
    <xf numFmtId="3" fontId="7" fillId="2" borderId="0" xfId="0" applyNumberFormat="1" applyFont="1" applyFill="1" applyAlignment="1">
      <alignment horizontal="right" vertical="center" indent="2"/>
    </xf>
    <xf numFmtId="0" fontId="7" fillId="2" borderId="0" xfId="0" applyFont="1" applyFill="1" applyAlignment="1">
      <alignment horizontal="left" vertical="center" indent="2"/>
    </xf>
    <xf numFmtId="3" fontId="7" fillId="2" borderId="1" xfId="0" applyNumberFormat="1" applyFont="1" applyFill="1" applyBorder="1"/>
    <xf numFmtId="0" fontId="7" fillId="2" borderId="1" xfId="0" applyFont="1" applyFill="1" applyBorder="1"/>
    <xf numFmtId="9" fontId="7" fillId="2" borderId="1" xfId="0" applyNumberFormat="1" applyFont="1" applyFill="1" applyBorder="1"/>
    <xf numFmtId="3" fontId="7" fillId="2" borderId="1" xfId="0" applyNumberFormat="1" applyFont="1" applyFill="1" applyBorder="1" applyAlignment="1">
      <alignment horizontal="left" vertical="top"/>
    </xf>
    <xf numFmtId="0" fontId="7" fillId="2" borderId="1" xfId="0" applyFont="1" applyFill="1" applyBorder="1" applyAlignment="1">
      <alignment horizontal="right"/>
    </xf>
    <xf numFmtId="0" fontId="9" fillId="2" borderId="2" xfId="0" applyFont="1" applyFill="1" applyBorder="1" applyAlignment="1">
      <alignment horizontal="left" vertical="center" indent="11"/>
    </xf>
    <xf numFmtId="0" fontId="9" fillId="2" borderId="3" xfId="0" applyFont="1" applyFill="1" applyBorder="1" applyAlignment="1">
      <alignment horizontal="left" vertical="center" indent="1"/>
    </xf>
    <xf numFmtId="0" fontId="35" fillId="2" borderId="3" xfId="0" applyFont="1" applyFill="1" applyBorder="1"/>
    <xf numFmtId="0" fontId="9" fillId="2" borderId="4" xfId="0" applyFont="1" applyFill="1" applyBorder="1" applyAlignment="1">
      <alignment horizontal="left" vertical="center" indent="7"/>
    </xf>
    <xf numFmtId="0" fontId="9" fillId="2" borderId="1" xfId="0" applyFont="1" applyFill="1" applyBorder="1" applyAlignment="1">
      <alignment horizontal="left"/>
    </xf>
    <xf numFmtId="0" fontId="9" fillId="2" borderId="1" xfId="0" applyFont="1" applyFill="1" applyBorder="1" applyAlignment="1">
      <alignment horizontal="center"/>
    </xf>
    <xf numFmtId="0" fontId="7" fillId="2" borderId="1" xfId="0" applyFont="1" applyFill="1" applyBorder="1" applyAlignment="1">
      <alignment vertical="center"/>
    </xf>
    <xf numFmtId="9" fontId="7" fillId="2" borderId="1" xfId="0" applyNumberFormat="1" applyFont="1" applyFill="1" applyBorder="1" applyAlignment="1">
      <alignment horizontal="center" vertical="center"/>
    </xf>
    <xf numFmtId="9" fontId="7" fillId="2" borderId="1" xfId="2" applyFont="1" applyFill="1" applyBorder="1" applyAlignment="1">
      <alignment horizontal="center" vertical="center" wrapText="1"/>
    </xf>
    <xf numFmtId="0" fontId="7" fillId="2" borderId="2" xfId="0" applyFont="1" applyFill="1" applyBorder="1" applyAlignment="1">
      <alignment vertical="center"/>
    </xf>
    <xf numFmtId="9" fontId="7" fillId="2" borderId="4" xfId="0" applyNumberFormat="1" applyFont="1" applyFill="1" applyBorder="1" applyAlignment="1">
      <alignment horizontal="center" vertical="center"/>
    </xf>
    <xf numFmtId="0" fontId="7" fillId="2" borderId="1" xfId="0" applyFont="1" applyFill="1" applyBorder="1" applyAlignment="1">
      <alignment vertical="center" wrapText="1"/>
    </xf>
    <xf numFmtId="0" fontId="7" fillId="2" borderId="3" xfId="0" applyFont="1" applyFill="1" applyBorder="1" applyAlignment="1">
      <alignment horizontal="left" vertical="top" indent="3"/>
    </xf>
    <xf numFmtId="0" fontId="7" fillId="2" borderId="3" xfId="0" applyFont="1" applyFill="1" applyBorder="1" applyAlignment="1">
      <alignment horizontal="centerContinuous" vertical="top" wrapText="1"/>
    </xf>
    <xf numFmtId="0" fontId="7" fillId="2" borderId="3" xfId="0" applyFont="1" applyFill="1" applyBorder="1" applyAlignment="1">
      <alignment horizontal="left" vertical="top" wrapText="1"/>
    </xf>
    <xf numFmtId="0" fontId="7" fillId="2" borderId="4" xfId="0" applyFont="1" applyFill="1" applyBorder="1" applyAlignment="1">
      <alignment horizontal="left" vertical="top" wrapText="1"/>
    </xf>
    <xf numFmtId="0" fontId="9" fillId="2" borderId="1" xfId="0" applyFont="1" applyFill="1" applyBorder="1" applyAlignment="1">
      <alignment horizontal="center" vertical="center" wrapText="1"/>
    </xf>
    <xf numFmtId="0" fontId="7" fillId="2" borderId="2" xfId="0" applyFont="1" applyFill="1" applyBorder="1" applyAlignment="1">
      <alignment horizontal="left" vertical="center"/>
    </xf>
    <xf numFmtId="0" fontId="39" fillId="2" borderId="0" xfId="0" applyFont="1" applyFill="1"/>
    <xf numFmtId="0" fontId="10" fillId="5" borderId="0" xfId="0" applyFont="1" applyFill="1"/>
    <xf numFmtId="164" fontId="7" fillId="2" borderId="1" xfId="0" applyNumberFormat="1" applyFont="1" applyFill="1" applyBorder="1" applyAlignment="1">
      <alignment horizontal="center" vertical="center"/>
    </xf>
    <xf numFmtId="0" fontId="7" fillId="2" borderId="0" xfId="0" applyFont="1" applyFill="1" applyAlignment="1">
      <alignment horizontal="left" vertical="center" indent="4"/>
    </xf>
    <xf numFmtId="0" fontId="8" fillId="2" borderId="2" xfId="0" applyFont="1" applyFill="1" applyBorder="1"/>
    <xf numFmtId="0" fontId="7" fillId="3" borderId="1" xfId="0" applyFont="1" applyFill="1" applyBorder="1"/>
    <xf numFmtId="164" fontId="7" fillId="2" borderId="1" xfId="0" applyNumberFormat="1" applyFont="1" applyFill="1" applyBorder="1"/>
    <xf numFmtId="0" fontId="36" fillId="2" borderId="0" xfId="0" applyFont="1" applyFill="1" applyAlignment="1">
      <alignment horizontal="left" vertical="center" indent="4"/>
    </xf>
    <xf numFmtId="0" fontId="9" fillId="3" borderId="0" xfId="0" applyFont="1" applyFill="1"/>
    <xf numFmtId="0" fontId="9" fillId="2" borderId="4" xfId="0" applyFont="1" applyFill="1" applyBorder="1" applyAlignment="1">
      <alignment horizontal="center" vertical="center" wrapText="1"/>
    </xf>
    <xf numFmtId="0" fontId="7" fillId="2" borderId="1" xfId="0" applyFont="1" applyFill="1" applyBorder="1" applyAlignment="1">
      <alignment horizontal="center" vertical="center" wrapText="1"/>
    </xf>
    <xf numFmtId="3" fontId="7" fillId="2" borderId="1" xfId="0" applyNumberFormat="1" applyFont="1" applyFill="1" applyBorder="1" applyAlignment="1">
      <alignment horizontal="right" vertical="center" wrapText="1" indent="1"/>
    </xf>
    <xf numFmtId="0" fontId="7" fillId="2" borderId="1" xfId="0" applyFont="1" applyFill="1" applyBorder="1" applyAlignment="1">
      <alignment horizontal="right" vertical="center" wrapText="1" indent="1"/>
    </xf>
    <xf numFmtId="0" fontId="9" fillId="2" borderId="0" xfId="0" applyFont="1" applyFill="1"/>
    <xf numFmtId="0" fontId="9" fillId="2" borderId="2" xfId="0" applyFont="1" applyFill="1" applyBorder="1" applyAlignment="1">
      <alignment horizontal="right" vertical="top" indent="1"/>
    </xf>
    <xf numFmtId="3" fontId="7" fillId="2" borderId="1" xfId="0" applyNumberFormat="1" applyFont="1" applyFill="1" applyBorder="1" applyAlignment="1">
      <alignment horizontal="right" vertical="top" wrapText="1"/>
    </xf>
    <xf numFmtId="0" fontId="9" fillId="2" borderId="2" xfId="0" applyFont="1" applyFill="1" applyBorder="1" applyAlignment="1">
      <alignment horizontal="right" vertical="top" wrapText="1" indent="1"/>
    </xf>
    <xf numFmtId="9" fontId="7" fillId="2" borderId="1" xfId="0" applyNumberFormat="1" applyFont="1" applyFill="1" applyBorder="1" applyAlignment="1">
      <alignment horizontal="right" vertical="top" wrapText="1"/>
    </xf>
    <xf numFmtId="0" fontId="40" fillId="2" borderId="0" xfId="0" applyFont="1" applyFill="1" applyAlignment="1">
      <alignment horizontal="left" vertical="center" indent="4"/>
    </xf>
    <xf numFmtId="0" fontId="7" fillId="2" borderId="0" xfId="0" applyFont="1" applyFill="1" applyAlignment="1">
      <alignment horizontal="left" vertical="center" indent="9"/>
    </xf>
    <xf numFmtId="0" fontId="9" fillId="2" borderId="1" xfId="0" applyFont="1" applyFill="1" applyBorder="1" applyAlignment="1">
      <alignment horizontal="right" vertical="top"/>
    </xf>
    <xf numFmtId="0" fontId="9" fillId="2" borderId="1" xfId="0" applyFont="1" applyFill="1" applyBorder="1" applyAlignment="1">
      <alignment horizontal="right" vertical="top" wrapText="1"/>
    </xf>
    <xf numFmtId="0" fontId="9" fillId="2" borderId="4" xfId="0" applyFont="1" applyFill="1" applyBorder="1" applyAlignment="1">
      <alignment horizontal="right"/>
    </xf>
    <xf numFmtId="0" fontId="9" fillId="2" borderId="1" xfId="0" applyFont="1" applyFill="1" applyBorder="1" applyAlignment="1">
      <alignment horizontal="right"/>
    </xf>
    <xf numFmtId="0" fontId="7" fillId="2" borderId="2" xfId="0" applyFont="1" applyFill="1" applyBorder="1" applyAlignment="1">
      <alignment horizontal="left" vertical="top"/>
    </xf>
    <xf numFmtId="0" fontId="9" fillId="2" borderId="4" xfId="0" applyFont="1" applyFill="1" applyBorder="1" applyAlignment="1">
      <alignment horizontal="right" vertical="top"/>
    </xf>
    <xf numFmtId="43" fontId="7" fillId="3" borderId="1" xfId="1" applyFont="1" applyFill="1" applyBorder="1" applyAlignment="1">
      <alignment horizontal="center" vertical="center"/>
    </xf>
    <xf numFmtId="164" fontId="7" fillId="2" borderId="1" xfId="2" applyNumberFormat="1" applyFont="1" applyFill="1" applyBorder="1" applyAlignment="1">
      <alignment horizontal="center"/>
    </xf>
    <xf numFmtId="168" fontId="7" fillId="2" borderId="1" xfId="1" applyNumberFormat="1" applyFont="1" applyFill="1" applyBorder="1" applyAlignment="1">
      <alignment horizontal="center"/>
    </xf>
    <xf numFmtId="169" fontId="7" fillId="2" borderId="1" xfId="1" applyNumberFormat="1" applyFont="1" applyFill="1" applyBorder="1" applyAlignment="1">
      <alignment horizontal="center"/>
    </xf>
    <xf numFmtId="164" fontId="7" fillId="2" borderId="0" xfId="2" applyNumberFormat="1" applyFont="1" applyFill="1" applyBorder="1" applyAlignment="1">
      <alignment horizontal="center"/>
    </xf>
    <xf numFmtId="0" fontId="36" fillId="2" borderId="0" xfId="0" applyFont="1" applyFill="1" applyAlignment="1">
      <alignment horizontal="left" vertical="center" indent="5"/>
    </xf>
    <xf numFmtId="0" fontId="7" fillId="2" borderId="0" xfId="0" applyFont="1" applyFill="1" applyAlignment="1">
      <alignment horizontal="right"/>
    </xf>
    <xf numFmtId="4" fontId="7" fillId="2" borderId="1" xfId="0" applyNumberFormat="1" applyFont="1" applyFill="1" applyBorder="1" applyAlignment="1">
      <alignment horizontal="right"/>
    </xf>
    <xf numFmtId="9" fontId="7" fillId="2" borderId="1" xfId="0" applyNumberFormat="1" applyFont="1" applyFill="1" applyBorder="1" applyAlignment="1">
      <alignment horizontal="right"/>
    </xf>
    <xf numFmtId="3" fontId="7" fillId="2" borderId="1" xfId="0" applyNumberFormat="1" applyFont="1" applyFill="1" applyBorder="1" applyAlignment="1">
      <alignment horizontal="center"/>
    </xf>
    <xf numFmtId="3" fontId="7" fillId="2" borderId="1" xfId="0" applyNumberFormat="1" applyFont="1" applyFill="1" applyBorder="1" applyAlignment="1">
      <alignment horizontal="right" vertical="center" indent="2"/>
    </xf>
    <xf numFmtId="3" fontId="7" fillId="2" borderId="1" xfId="0" applyNumberFormat="1" applyFont="1" applyFill="1" applyBorder="1" applyAlignment="1">
      <alignment horizontal="left" vertical="center" indent="3"/>
    </xf>
    <xf numFmtId="3" fontId="7" fillId="2" borderId="1" xfId="0" applyNumberFormat="1" applyFont="1" applyFill="1" applyBorder="1" applyAlignment="1">
      <alignment horizontal="right" vertical="center" indent="1"/>
    </xf>
    <xf numFmtId="0" fontId="7" fillId="2" borderId="1" xfId="0" applyFont="1" applyFill="1" applyBorder="1" applyAlignment="1">
      <alignment horizontal="left" vertical="center" indent="3"/>
    </xf>
    <xf numFmtId="0" fontId="7" fillId="2" borderId="1" xfId="0" applyFont="1" applyFill="1" applyBorder="1" applyAlignment="1">
      <alignment horizontal="right" vertical="center" indent="2"/>
    </xf>
    <xf numFmtId="0" fontId="9" fillId="2" borderId="0" xfId="0" applyFont="1" applyFill="1" applyAlignment="1">
      <alignment horizontal="center" vertical="center"/>
    </xf>
    <xf numFmtId="0" fontId="7" fillId="2" borderId="0" xfId="0" applyFont="1" applyFill="1" applyAlignment="1">
      <alignment horizontal="right" vertical="center"/>
    </xf>
    <xf numFmtId="0" fontId="10" fillId="2" borderId="2" xfId="0" applyFont="1" applyFill="1" applyBorder="1"/>
    <xf numFmtId="0" fontId="7" fillId="2" borderId="1" xfId="0" applyFont="1" applyFill="1" applyBorder="1" applyAlignment="1">
      <alignment horizontal="center"/>
    </xf>
    <xf numFmtId="0" fontId="9" fillId="2" borderId="2" xfId="0" applyFont="1" applyFill="1" applyBorder="1" applyAlignment="1">
      <alignment horizontal="centerContinuous" vertical="center"/>
    </xf>
    <xf numFmtId="0" fontId="9" fillId="2" borderId="3" xfId="0" applyFont="1" applyFill="1" applyBorder="1" applyAlignment="1">
      <alignment horizontal="centerContinuous" vertical="center" wrapText="1"/>
    </xf>
    <xf numFmtId="0" fontId="9" fillId="2" borderId="4" xfId="0" applyFont="1" applyFill="1" applyBorder="1" applyAlignment="1">
      <alignment horizontal="centerContinuous" vertical="center" wrapText="1"/>
    </xf>
    <xf numFmtId="0" fontId="36" fillId="2" borderId="0" xfId="0" applyFont="1" applyFill="1" applyAlignment="1">
      <alignment horizontal="left" vertical="center"/>
    </xf>
    <xf numFmtId="3" fontId="7" fillId="2" borderId="0" xfId="0" applyNumberFormat="1" applyFont="1" applyFill="1"/>
    <xf numFmtId="0" fontId="7" fillId="2" borderId="0" xfId="0" applyFont="1" applyFill="1" applyAlignment="1">
      <alignment horizontal="left" vertical="center" indent="1"/>
    </xf>
    <xf numFmtId="0" fontId="9" fillId="2" borderId="2" xfId="0" applyFont="1" applyFill="1" applyBorder="1"/>
    <xf numFmtId="0" fontId="9" fillId="2" borderId="3" xfId="0" applyFont="1" applyFill="1" applyBorder="1" applyAlignment="1">
      <alignment horizontal="right"/>
    </xf>
    <xf numFmtId="3" fontId="7" fillId="2" borderId="0" xfId="0" applyNumberFormat="1" applyFont="1" applyFill="1" applyAlignment="1">
      <alignment horizontal="left" indent="5"/>
    </xf>
    <xf numFmtId="173" fontId="9" fillId="2" borderId="4" xfId="0" applyNumberFormat="1" applyFont="1" applyFill="1" applyBorder="1" applyAlignment="1">
      <alignment horizontal="right"/>
    </xf>
    <xf numFmtId="173" fontId="7" fillId="2" borderId="1" xfId="0" applyNumberFormat="1" applyFont="1" applyFill="1" applyBorder="1"/>
    <xf numFmtId="168" fontId="7" fillId="2" borderId="1" xfId="1" applyNumberFormat="1" applyFont="1" applyFill="1" applyBorder="1" applyAlignment="1">
      <alignment horizontal="left" vertical="center" wrapText="1"/>
    </xf>
    <xf numFmtId="9" fontId="7" fillId="2" borderId="1" xfId="0" applyNumberFormat="1" applyFont="1" applyFill="1" applyBorder="1" applyAlignment="1">
      <alignment horizontal="center"/>
    </xf>
    <xf numFmtId="0" fontId="39" fillId="2" borderId="0" xfId="0" applyFont="1" applyFill="1" applyAlignment="1">
      <alignment horizontal="center" vertical="center"/>
    </xf>
    <xf numFmtId="9" fontId="7" fillId="2" borderId="1" xfId="0" applyNumberFormat="1" applyFont="1" applyFill="1" applyBorder="1" applyAlignment="1">
      <alignment horizontal="center" vertical="center" wrapText="1"/>
    </xf>
    <xf numFmtId="9" fontId="7" fillId="2" borderId="0" xfId="0" applyNumberFormat="1" applyFont="1" applyFill="1" applyAlignment="1">
      <alignment horizontal="center" vertical="center"/>
    </xf>
    <xf numFmtId="9" fontId="7" fillId="2" borderId="0" xfId="0" applyNumberFormat="1" applyFont="1" applyFill="1" applyAlignment="1">
      <alignment horizontal="center" vertical="center" wrapText="1"/>
    </xf>
    <xf numFmtId="9" fontId="7" fillId="2" borderId="1" xfId="2" applyFont="1" applyFill="1" applyBorder="1" applyAlignment="1">
      <alignment horizontal="right" vertical="center" wrapText="1"/>
    </xf>
    <xf numFmtId="0" fontId="9" fillId="2" borderId="1" xfId="0" applyFont="1" applyFill="1" applyBorder="1" applyAlignment="1">
      <alignment horizontal="right" vertical="center" wrapText="1"/>
    </xf>
    <xf numFmtId="0" fontId="9" fillId="2" borderId="1" xfId="0" applyFont="1" applyFill="1" applyBorder="1" applyAlignment="1">
      <alignment horizontal="left" indent="2"/>
    </xf>
    <xf numFmtId="0" fontId="9" fillId="2" borderId="3" xfId="0" applyFont="1" applyFill="1" applyBorder="1" applyAlignment="1">
      <alignment horizontal="right" vertical="top"/>
    </xf>
    <xf numFmtId="0" fontId="9" fillId="2" borderId="3" xfId="0" applyFont="1" applyFill="1" applyBorder="1" applyAlignment="1">
      <alignment horizontal="center" vertical="top"/>
    </xf>
    <xf numFmtId="0" fontId="7" fillId="2" borderId="3" xfId="0" applyFont="1" applyFill="1" applyBorder="1" applyAlignment="1">
      <alignment horizontal="left" vertical="top"/>
    </xf>
    <xf numFmtId="9" fontId="9" fillId="2" borderId="1" xfId="0" applyNumberFormat="1" applyFont="1" applyFill="1" applyBorder="1" applyAlignment="1">
      <alignment horizontal="left"/>
    </xf>
    <xf numFmtId="175" fontId="7" fillId="2" borderId="3" xfId="0" applyNumberFormat="1" applyFont="1" applyFill="1" applyBorder="1" applyAlignment="1">
      <alignment horizontal="center" vertical="top"/>
    </xf>
    <xf numFmtId="168" fontId="7" fillId="2" borderId="1" xfId="1" applyNumberFormat="1" applyFont="1" applyFill="1" applyBorder="1" applyAlignment="1">
      <alignment horizontal="left"/>
    </xf>
    <xf numFmtId="0" fontId="14" fillId="2" borderId="0" xfId="0" applyFont="1" applyFill="1" applyAlignment="1">
      <alignment horizontal="left"/>
    </xf>
    <xf numFmtId="0" fontId="14" fillId="3" borderId="0" xfId="0" applyFont="1" applyFill="1"/>
    <xf numFmtId="0" fontId="23" fillId="2" borderId="0" xfId="0" applyFont="1" applyFill="1"/>
    <xf numFmtId="0" fontId="42" fillId="2" borderId="0" xfId="0" applyFont="1" applyFill="1"/>
    <xf numFmtId="3" fontId="2" fillId="6" borderId="1" xfId="0" applyNumberFormat="1" applyFont="1" applyFill="1" applyBorder="1" applyAlignment="1">
      <alignment horizontal="center"/>
    </xf>
    <xf numFmtId="174" fontId="2" fillId="6" borderId="1" xfId="0" applyNumberFormat="1" applyFont="1" applyFill="1" applyBorder="1" applyAlignment="1">
      <alignment horizontal="center"/>
    </xf>
    <xf numFmtId="0" fontId="2" fillId="7" borderId="0" xfId="0" applyFont="1" applyFill="1"/>
    <xf numFmtId="0" fontId="8" fillId="7" borderId="0" xfId="0" applyFont="1" applyFill="1"/>
    <xf numFmtId="0" fontId="7" fillId="2" borderId="0" xfId="0" applyFont="1" applyFill="1" applyAlignment="1">
      <alignment horizontal="left" vertical="top" wrapText="1"/>
    </xf>
    <xf numFmtId="0" fontId="7" fillId="2" borderId="0" xfId="0" applyFont="1" applyFill="1" applyAlignment="1">
      <alignment horizontal="left" wrapText="1"/>
    </xf>
    <xf numFmtId="0" fontId="9" fillId="2" borderId="2" xfId="0" applyFont="1" applyFill="1" applyBorder="1" applyAlignment="1">
      <alignment horizontal="center"/>
    </xf>
    <xf numFmtId="0" fontId="9" fillId="2" borderId="4" xfId="0" applyFont="1" applyFill="1" applyBorder="1" applyAlignment="1">
      <alignment horizontal="center"/>
    </xf>
    <xf numFmtId="0" fontId="9" fillId="2" borderId="3" xfId="0" applyFont="1" applyFill="1" applyBorder="1" applyAlignment="1">
      <alignment horizontal="center"/>
    </xf>
    <xf numFmtId="0" fontId="7" fillId="2" borderId="0" xfId="0" applyFont="1" applyFill="1" applyAlignment="1">
      <alignment horizontal="left" vertical="center" wrapText="1"/>
    </xf>
    <xf numFmtId="0" fontId="9" fillId="2" borderId="1" xfId="0" applyFont="1" applyFill="1" applyBorder="1" applyAlignment="1">
      <alignment horizontal="center" wrapText="1"/>
    </xf>
    <xf numFmtId="3" fontId="7" fillId="2" borderId="1" xfId="0" applyNumberFormat="1" applyFont="1" applyFill="1" applyBorder="1" applyAlignment="1">
      <alignment horizontal="center" vertical="center"/>
    </xf>
    <xf numFmtId="0" fontId="5" fillId="0" borderId="1" xfId="0" applyFont="1" applyBorder="1" applyAlignment="1">
      <alignment vertical="center"/>
    </xf>
    <xf numFmtId="0" fontId="21" fillId="0" borderId="2" xfId="0" applyFont="1" applyBorder="1" applyAlignment="1">
      <alignment horizontal="left" vertical="center" indent="3"/>
    </xf>
    <xf numFmtId="0" fontId="21" fillId="0" borderId="3" xfId="0" applyFont="1" applyBorder="1" applyAlignment="1">
      <alignment horizontal="left" vertical="center" indent="3"/>
    </xf>
    <xf numFmtId="0" fontId="21" fillId="0" borderId="4" xfId="0" applyFont="1" applyBorder="1" applyAlignment="1">
      <alignment horizontal="left" vertical="center" indent="3"/>
    </xf>
    <xf numFmtId="0" fontId="5" fillId="4" borderId="2" xfId="0" applyFont="1" applyFill="1" applyBorder="1" applyAlignment="1">
      <alignment horizontal="left" vertical="center" wrapText="1"/>
    </xf>
    <xf numFmtId="0" fontId="5" fillId="4" borderId="3" xfId="0" applyFont="1" applyFill="1" applyBorder="1" applyAlignment="1">
      <alignment horizontal="left" vertical="center" wrapText="1"/>
    </xf>
    <xf numFmtId="0" fontId="5" fillId="4" borderId="4" xfId="0" applyFont="1" applyFill="1" applyBorder="1" applyAlignment="1">
      <alignment horizontal="left" vertical="center" wrapText="1"/>
    </xf>
    <xf numFmtId="0" fontId="7" fillId="2" borderId="0" xfId="0" applyFont="1" applyFill="1" applyAlignment="1">
      <alignment wrapText="1"/>
    </xf>
    <xf numFmtId="0" fontId="21" fillId="0" borderId="1" xfId="0" applyFont="1" applyBorder="1" applyAlignment="1">
      <alignment vertical="center"/>
    </xf>
    <xf numFmtId="0" fontId="9" fillId="2" borderId="5"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9" fillId="2" borderId="1" xfId="0" applyFont="1" applyFill="1" applyBorder="1" applyAlignment="1">
      <alignment horizontal="center"/>
    </xf>
    <xf numFmtId="0" fontId="5" fillId="0" borderId="0" xfId="0" applyFont="1" applyAlignment="1">
      <alignment horizontal="left" vertical="top" indent="2"/>
    </xf>
    <xf numFmtId="0" fontId="9" fillId="2" borderId="1" xfId="0" applyFont="1" applyFill="1" applyBorder="1" applyAlignment="1">
      <alignment horizontal="center" vertical="center"/>
    </xf>
    <xf numFmtId="0" fontId="13" fillId="2" borderId="1" xfId="0" applyFont="1" applyFill="1" applyBorder="1" applyAlignment="1">
      <alignment horizontal="center"/>
    </xf>
    <xf numFmtId="0" fontId="14" fillId="2" borderId="0" xfId="0" applyFont="1" applyFill="1" applyAlignment="1">
      <alignment horizontal="left" wrapText="1"/>
    </xf>
    <xf numFmtId="0" fontId="13" fillId="2" borderId="1" xfId="0" applyFont="1" applyFill="1" applyBorder="1" applyAlignment="1">
      <alignment horizontal="center" vertical="center"/>
    </xf>
  </cellXfs>
  <cellStyles count="7">
    <cellStyle name="Comma" xfId="1" builtinId="3"/>
    <cellStyle name="Comma 2" xfId="4" xr:uid="{040B73A5-F46D-43A7-BB76-21768059A7A3}"/>
    <cellStyle name="Comma 3" xfId="6" xr:uid="{AB107D38-C7FC-44E6-865D-DD5ACDF218DF}"/>
    <cellStyle name="Normal" xfId="0" builtinId="0"/>
    <cellStyle name="Normal 2" xfId="3" xr:uid="{589E16BF-BE5E-4286-816A-9D92BC0FB3A5}"/>
    <cellStyle name="Percent" xfId="2" builtinId="5"/>
    <cellStyle name="Percent 2" xfId="5" xr:uid="{643CA783-E43B-4725-B86E-4A05D67A3D6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smoothMarker"/>
        <c:varyColors val="0"/>
        <c:ser>
          <c:idx val="0"/>
          <c:order val="0"/>
          <c:tx>
            <c:v>Company X OEP Curve</c:v>
          </c:tx>
          <c:spPr>
            <a:ln w="19050" cap="rnd">
              <a:solidFill>
                <a:schemeClr val="accent1"/>
              </a:solidFill>
              <a:round/>
            </a:ln>
            <a:effectLst/>
          </c:spPr>
          <c:marker>
            <c:symbol val="circle"/>
            <c:size val="5"/>
            <c:spPr>
              <a:solidFill>
                <a:schemeClr val="accent1"/>
              </a:solidFill>
              <a:ln w="9525">
                <a:solidFill>
                  <a:schemeClr val="accent1"/>
                </a:solidFill>
              </a:ln>
              <a:effectLst/>
            </c:spPr>
          </c:marker>
          <c:xVal>
            <c:numRef>
              <c:f>'Q11'!$B$52:$B$61</c:f>
              <c:numCache>
                <c:formatCode>#,##0</c:formatCode>
                <c:ptCount val="10"/>
              </c:numCache>
            </c:numRef>
          </c:xVal>
          <c:yVal>
            <c:numRef>
              <c:f>'Q11'!$C$52:$C$61</c:f>
              <c:numCache>
                <c:formatCode>#,##0.00000</c:formatCode>
                <c:ptCount val="10"/>
              </c:numCache>
            </c:numRef>
          </c:yVal>
          <c:smooth val="1"/>
          <c:extLst>
            <c:ext xmlns:c16="http://schemas.microsoft.com/office/drawing/2014/chart" uri="{C3380CC4-5D6E-409C-BE32-E72D297353CC}">
              <c16:uniqueId val="{00000000-DDD2-4475-BC33-E9B01C14C5BC}"/>
            </c:ext>
          </c:extLst>
        </c:ser>
        <c:dLbls>
          <c:showLegendKey val="0"/>
          <c:showVal val="0"/>
          <c:showCatName val="0"/>
          <c:showSerName val="0"/>
          <c:showPercent val="0"/>
          <c:showBubbleSize val="0"/>
        </c:dLbls>
        <c:axId val="537234543"/>
        <c:axId val="537229263"/>
      </c:scatterChart>
      <c:valAx>
        <c:axId val="537234543"/>
        <c:scaling>
          <c:orientation val="minMax"/>
        </c:scaling>
        <c:delete val="0"/>
        <c:axPos val="b"/>
        <c:majorGridlines>
          <c:spPr>
            <a:ln w="9525" cap="flat" cmpd="sng" algn="ctr">
              <a:solidFill>
                <a:schemeClr val="tx1">
                  <a:lumMod val="15000"/>
                  <a:lumOff val="85000"/>
                </a:schemeClr>
              </a:solidFill>
              <a:round/>
            </a:ln>
            <a:effectLst/>
          </c:spPr>
        </c:majorGridlines>
        <c:title>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37229263"/>
        <c:crosses val="autoZero"/>
        <c:crossBetween val="midCat"/>
      </c:valAx>
      <c:valAx>
        <c:axId val="537229263"/>
        <c:scaling>
          <c:orientation val="minMax"/>
        </c:scaling>
        <c:delete val="0"/>
        <c:axPos val="l"/>
        <c:majorGridlines>
          <c:spPr>
            <a:ln w="9525" cap="flat" cmpd="sng" algn="ctr">
              <a:solidFill>
                <a:schemeClr val="tx1">
                  <a:lumMod val="15000"/>
                  <a:lumOff val="85000"/>
                </a:schemeClr>
              </a:solidFill>
              <a:round/>
            </a:ln>
            <a:effectLst/>
          </c:spPr>
        </c:majorGridlines>
        <c:title>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37234543"/>
        <c:crosses val="autoZero"/>
        <c:crossBetween val="midCat"/>
      </c:valAx>
      <c:spPr>
        <a:pattFill prst="lgGrid">
          <a:fgClr>
            <a:schemeClr val="accent4">
              <a:lumMod val="20000"/>
              <a:lumOff val="80000"/>
            </a:schemeClr>
          </a:fgClr>
          <a:bgClr>
            <a:schemeClr val="bg1"/>
          </a:bgClr>
        </a:patt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pattFill prst="pct40">
      <a:fgClr>
        <a:schemeClr val="accent4">
          <a:lumMod val="20000"/>
          <a:lumOff val="80000"/>
        </a:schemeClr>
      </a:fgClr>
      <a:bgClr>
        <a:schemeClr val="bg1"/>
      </a:bgClr>
    </a:pattFill>
    <a:ln w="9525"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oneCellAnchor>
    <xdr:from>
      <xdr:col>0</xdr:col>
      <xdr:colOff>434340</xdr:colOff>
      <xdr:row>24</xdr:row>
      <xdr:rowOff>0</xdr:rowOff>
    </xdr:from>
    <xdr:ext cx="65" cy="172227"/>
    <xdr:sp macro="" textlink="">
      <xdr:nvSpPr>
        <xdr:cNvPr id="6" name="TextBox 5">
          <a:extLst>
            <a:ext uri="{FF2B5EF4-FFF2-40B4-BE49-F238E27FC236}">
              <a16:creationId xmlns:a16="http://schemas.microsoft.com/office/drawing/2014/main" id="{5C7B7C12-E1FA-46A2-B986-FB2C5A735549}"/>
            </a:ext>
          </a:extLst>
        </xdr:cNvPr>
        <xdr:cNvSpPr txBox="1"/>
      </xdr:nvSpPr>
      <xdr:spPr>
        <a:xfrm>
          <a:off x="434340" y="84277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434340</xdr:colOff>
      <xdr:row>24</xdr:row>
      <xdr:rowOff>0</xdr:rowOff>
    </xdr:from>
    <xdr:ext cx="65" cy="172227"/>
    <xdr:sp macro="" textlink="">
      <xdr:nvSpPr>
        <xdr:cNvPr id="7" name="TextBox 6">
          <a:extLst>
            <a:ext uri="{FF2B5EF4-FFF2-40B4-BE49-F238E27FC236}">
              <a16:creationId xmlns:a16="http://schemas.microsoft.com/office/drawing/2014/main" id="{DF6A7CF7-2A56-470A-B264-B2B617EAD238}"/>
            </a:ext>
          </a:extLst>
        </xdr:cNvPr>
        <xdr:cNvSpPr txBox="1"/>
      </xdr:nvSpPr>
      <xdr:spPr>
        <a:xfrm>
          <a:off x="434340" y="84277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3</xdr:col>
      <xdr:colOff>1143000</xdr:colOff>
      <xdr:row>48</xdr:row>
      <xdr:rowOff>76200</xdr:rowOff>
    </xdr:from>
    <xdr:to>
      <xdr:col>7</xdr:col>
      <xdr:colOff>1104900</xdr:colOff>
      <xdr:row>64</xdr:row>
      <xdr:rowOff>53340</xdr:rowOff>
    </xdr:to>
    <xdr:graphicFrame macro="">
      <xdr:nvGraphicFramePr>
        <xdr:cNvPr id="3" name="Chart 2">
          <a:extLst>
            <a:ext uri="{FF2B5EF4-FFF2-40B4-BE49-F238E27FC236}">
              <a16:creationId xmlns:a16="http://schemas.microsoft.com/office/drawing/2014/main" id="{FBA6CF7F-E7E3-47F1-AB50-CA5A27A513F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E58514-7090-42D0-A32A-A50A08BD39C7}">
  <dimension ref="A1:AD43"/>
  <sheetViews>
    <sheetView tabSelected="1" workbookViewId="0"/>
  </sheetViews>
  <sheetFormatPr defaultColWidth="8.88671875" defaultRowHeight="15.6"/>
  <cols>
    <col min="1" max="1" width="10.5546875" style="1" customWidth="1"/>
    <col min="2" max="2" width="15.44140625" style="1" customWidth="1"/>
    <col min="3" max="4" width="11.6640625" style="1" customWidth="1"/>
    <col min="5" max="11" width="10.6640625" style="1" customWidth="1"/>
    <col min="12" max="12" width="13.33203125" style="1" customWidth="1"/>
    <col min="13" max="13" width="12.6640625" style="1" customWidth="1"/>
    <col min="14" max="14" width="8.88671875" style="72"/>
    <col min="15" max="15" width="11.88671875" style="72" customWidth="1"/>
    <col min="16" max="30" width="8.88671875" style="72"/>
    <col min="31" max="16384" width="8.88671875" style="1"/>
  </cols>
  <sheetData>
    <row r="1" spans="1:28" ht="18" customHeight="1">
      <c r="A1" s="130" t="s">
        <v>7</v>
      </c>
      <c r="B1" s="11"/>
      <c r="C1" s="9" t="s">
        <v>6</v>
      </c>
      <c r="D1" s="11"/>
      <c r="E1" s="11"/>
      <c r="F1" s="11"/>
      <c r="G1" s="11"/>
      <c r="H1" s="11"/>
      <c r="I1" s="11"/>
      <c r="J1" s="11"/>
      <c r="K1" s="11"/>
      <c r="L1" s="11"/>
      <c r="M1" s="11"/>
      <c r="O1" s="81" t="s">
        <v>164</v>
      </c>
      <c r="P1" s="81"/>
      <c r="Q1" s="81"/>
      <c r="R1" s="82"/>
      <c r="S1" s="82"/>
      <c r="T1" s="82"/>
      <c r="U1" s="82"/>
      <c r="V1" s="82"/>
      <c r="W1" s="82"/>
      <c r="X1" s="82"/>
      <c r="Y1" s="82"/>
      <c r="Z1" s="82"/>
      <c r="AA1" s="82"/>
      <c r="AB1" s="82"/>
    </row>
    <row r="2" spans="1:28" ht="16.2">
      <c r="A2" s="7"/>
      <c r="B2" s="5"/>
      <c r="C2" s="5"/>
      <c r="D2" s="5"/>
      <c r="E2" s="5"/>
      <c r="F2" s="5"/>
      <c r="G2" s="5"/>
      <c r="H2" s="9"/>
      <c r="I2" s="9"/>
      <c r="J2" s="10"/>
      <c r="K2" s="10"/>
      <c r="L2" s="10"/>
      <c r="M2" s="11"/>
      <c r="O2" s="82"/>
      <c r="P2" s="82"/>
      <c r="Q2" s="82"/>
      <c r="R2" s="82"/>
      <c r="S2" s="82"/>
      <c r="T2" s="82"/>
      <c r="U2" s="83" t="s">
        <v>116</v>
      </c>
      <c r="V2" s="82"/>
      <c r="W2" s="82"/>
      <c r="X2" s="82"/>
      <c r="Y2" s="82"/>
      <c r="Z2" s="82"/>
      <c r="AA2" s="82"/>
      <c r="AB2" s="82"/>
    </row>
    <row r="3" spans="1:28">
      <c r="A3" s="272" t="s">
        <v>321</v>
      </c>
      <c r="B3" s="272"/>
      <c r="C3" s="272"/>
      <c r="D3" s="272"/>
      <c r="E3" s="272"/>
      <c r="F3" s="272"/>
      <c r="G3" s="272"/>
      <c r="H3" s="272"/>
      <c r="I3" s="272"/>
      <c r="J3" s="272"/>
      <c r="K3" s="272"/>
      <c r="L3" s="272"/>
      <c r="M3" s="272"/>
      <c r="O3" s="83" t="s">
        <v>18</v>
      </c>
      <c r="P3" s="83" t="s">
        <v>115</v>
      </c>
      <c r="Q3" s="84">
        <v>0</v>
      </c>
      <c r="R3" s="84">
        <f t="shared" ref="R3:Z3" si="0">Q3+1</f>
        <v>1</v>
      </c>
      <c r="S3" s="84">
        <f t="shared" si="0"/>
        <v>2</v>
      </c>
      <c r="T3" s="84">
        <f t="shared" si="0"/>
        <v>3</v>
      </c>
      <c r="U3" s="84">
        <f t="shared" si="0"/>
        <v>4</v>
      </c>
      <c r="V3" s="84">
        <f t="shared" si="0"/>
        <v>5</v>
      </c>
      <c r="W3" s="84">
        <f t="shared" si="0"/>
        <v>6</v>
      </c>
      <c r="X3" s="84">
        <f t="shared" si="0"/>
        <v>7</v>
      </c>
      <c r="Y3" s="84">
        <f t="shared" si="0"/>
        <v>8</v>
      </c>
      <c r="Z3" s="84">
        <f t="shared" si="0"/>
        <v>9</v>
      </c>
      <c r="AA3" s="82"/>
      <c r="AB3" s="82"/>
    </row>
    <row r="4" spans="1:28" ht="15.6" customHeight="1">
      <c r="A4" s="21"/>
      <c r="B4" s="21"/>
      <c r="C4" s="21"/>
      <c r="D4" s="21"/>
      <c r="E4" s="21"/>
      <c r="F4" s="21"/>
      <c r="G4" s="21"/>
      <c r="H4" s="21"/>
      <c r="I4" s="21"/>
      <c r="J4" s="21"/>
      <c r="K4" s="21"/>
      <c r="L4" s="21"/>
      <c r="M4" s="21"/>
      <c r="O4" s="83">
        <v>2011</v>
      </c>
      <c r="P4" s="83">
        <v>0</v>
      </c>
      <c r="Q4" s="85">
        <v>1930</v>
      </c>
      <c r="R4" s="85">
        <v>2481</v>
      </c>
      <c r="S4" s="85">
        <v>2786</v>
      </c>
      <c r="T4" s="85">
        <v>2917</v>
      </c>
      <c r="U4" s="85">
        <v>3025</v>
      </c>
      <c r="V4" s="85">
        <v>3084</v>
      </c>
      <c r="W4" s="85">
        <v>3114</v>
      </c>
      <c r="X4" s="85">
        <v>3133</v>
      </c>
      <c r="Y4" s="85">
        <v>3149</v>
      </c>
      <c r="Z4" s="85">
        <v>3155</v>
      </c>
      <c r="AA4" s="82"/>
      <c r="AB4" s="82"/>
    </row>
    <row r="5" spans="1:28">
      <c r="A5" s="7" t="s">
        <v>35</v>
      </c>
      <c r="B5" s="131"/>
      <c r="C5" s="5"/>
      <c r="D5" s="21"/>
      <c r="E5" s="21"/>
      <c r="F5" s="21"/>
      <c r="G5" s="21"/>
      <c r="H5" s="21"/>
      <c r="I5" s="21"/>
      <c r="J5" s="21"/>
      <c r="K5" s="21"/>
      <c r="L5" s="21"/>
      <c r="M5" s="21"/>
      <c r="O5" s="83">
        <f t="shared" ref="O5:P13" si="1">O4+1</f>
        <v>2012</v>
      </c>
      <c r="P5" s="83">
        <f t="shared" si="1"/>
        <v>1</v>
      </c>
      <c r="Q5" s="85">
        <v>1831</v>
      </c>
      <c r="R5" s="85">
        <v>2498</v>
      </c>
      <c r="S5" s="85">
        <v>2769</v>
      </c>
      <c r="T5" s="85">
        <v>2952</v>
      </c>
      <c r="U5" s="85">
        <v>3053</v>
      </c>
      <c r="V5" s="85">
        <v>3102</v>
      </c>
      <c r="W5" s="85">
        <v>3127</v>
      </c>
      <c r="X5" s="85">
        <v>3144</v>
      </c>
      <c r="Y5" s="85">
        <v>3159</v>
      </c>
      <c r="Z5" s="85"/>
      <c r="AA5" s="82"/>
      <c r="AB5" s="82"/>
    </row>
    <row r="6" spans="1:28">
      <c r="A6" s="7" t="s">
        <v>36</v>
      </c>
      <c r="B6" s="131"/>
      <c r="C6" s="5"/>
      <c r="D6" s="21"/>
      <c r="E6" s="21"/>
      <c r="F6" s="21"/>
      <c r="G6" s="21"/>
      <c r="H6" s="21"/>
      <c r="I6" s="21"/>
      <c r="J6" s="21"/>
      <c r="K6" s="21"/>
      <c r="L6" s="21"/>
      <c r="M6" s="21"/>
      <c r="O6" s="83">
        <f t="shared" si="1"/>
        <v>2013</v>
      </c>
      <c r="P6" s="83">
        <f t="shared" si="1"/>
        <v>2</v>
      </c>
      <c r="Q6" s="85">
        <v>1873</v>
      </c>
      <c r="R6" s="85">
        <v>2820</v>
      </c>
      <c r="S6" s="85">
        <v>3043</v>
      </c>
      <c r="T6" s="85">
        <v>3216</v>
      </c>
      <c r="U6" s="85">
        <v>3317</v>
      </c>
      <c r="V6" s="85">
        <v>3375</v>
      </c>
      <c r="W6" s="85">
        <v>3405</v>
      </c>
      <c r="X6" s="85">
        <v>3418</v>
      </c>
      <c r="Y6" s="85"/>
      <c r="Z6" s="85"/>
      <c r="AA6" s="82"/>
      <c r="AB6" s="82"/>
    </row>
    <row r="7" spans="1:28">
      <c r="A7" s="132" t="s">
        <v>235</v>
      </c>
      <c r="B7" s="131"/>
      <c r="C7" s="5"/>
      <c r="D7" s="21"/>
      <c r="E7" s="21"/>
      <c r="F7" s="21"/>
      <c r="G7" s="21"/>
      <c r="H7" s="21"/>
      <c r="I7" s="21"/>
      <c r="J7" s="21"/>
      <c r="K7" s="21"/>
      <c r="L7" s="21"/>
      <c r="M7" s="21"/>
      <c r="O7" s="83">
        <f t="shared" si="1"/>
        <v>2014</v>
      </c>
      <c r="P7" s="83">
        <f t="shared" si="1"/>
        <v>3</v>
      </c>
      <c r="Q7" s="85">
        <v>1274</v>
      </c>
      <c r="R7" s="85">
        <v>2044</v>
      </c>
      <c r="S7" s="85">
        <v>2338</v>
      </c>
      <c r="T7" s="85">
        <v>2513</v>
      </c>
      <c r="U7" s="85">
        <v>2595</v>
      </c>
      <c r="V7" s="85">
        <v>2668</v>
      </c>
      <c r="W7" s="85">
        <v>2691</v>
      </c>
      <c r="X7" s="85"/>
      <c r="Y7" s="85"/>
      <c r="Z7" s="85"/>
      <c r="AA7" s="82"/>
      <c r="AB7" s="82"/>
    </row>
    <row r="8" spans="1:28">
      <c r="A8" s="132" t="s">
        <v>236</v>
      </c>
      <c r="B8" s="131"/>
      <c r="C8" s="5"/>
      <c r="D8" s="21"/>
      <c r="E8" s="21"/>
      <c r="F8" s="21"/>
      <c r="G8" s="21"/>
      <c r="H8" s="21"/>
      <c r="I8" s="21"/>
      <c r="J8" s="21"/>
      <c r="K8" s="21"/>
      <c r="L8" s="21"/>
      <c r="M8" s="21"/>
      <c r="O8" s="83">
        <f t="shared" si="1"/>
        <v>2015</v>
      </c>
      <c r="P8" s="83">
        <f t="shared" si="1"/>
        <v>4</v>
      </c>
      <c r="Q8" s="85">
        <v>1271</v>
      </c>
      <c r="R8" s="85">
        <v>1957</v>
      </c>
      <c r="S8" s="85">
        <v>2283</v>
      </c>
      <c r="T8" s="85">
        <v>2446</v>
      </c>
      <c r="U8" s="85">
        <v>2571</v>
      </c>
      <c r="V8" s="85">
        <v>2619</v>
      </c>
      <c r="W8" s="85"/>
      <c r="X8" s="85"/>
      <c r="Y8" s="85"/>
      <c r="Z8" s="85"/>
      <c r="AA8" s="82"/>
      <c r="AB8" s="82"/>
    </row>
    <row r="9" spans="1:28">
      <c r="A9" s="132"/>
      <c r="B9" s="131"/>
      <c r="C9" s="5"/>
      <c r="D9" s="21"/>
      <c r="E9" s="21"/>
      <c r="F9" s="21"/>
      <c r="G9" s="21"/>
      <c r="H9" s="21"/>
      <c r="I9" s="21"/>
      <c r="J9" s="21"/>
      <c r="K9" s="21"/>
      <c r="L9" s="21"/>
      <c r="M9" s="21"/>
      <c r="O9" s="83">
        <f t="shared" si="1"/>
        <v>2016</v>
      </c>
      <c r="P9" s="83">
        <f t="shared" si="1"/>
        <v>5</v>
      </c>
      <c r="Q9" s="85">
        <v>1501</v>
      </c>
      <c r="R9" s="85">
        <v>2399</v>
      </c>
      <c r="S9" s="85">
        <v>2681</v>
      </c>
      <c r="T9" s="85">
        <v>2823</v>
      </c>
      <c r="U9" s="85">
        <v>2937</v>
      </c>
      <c r="V9" s="85"/>
      <c r="W9" s="85"/>
      <c r="X9" s="85"/>
      <c r="Y9" s="85"/>
      <c r="Z9" s="85"/>
      <c r="AA9" s="82"/>
      <c r="AB9" s="82"/>
    </row>
    <row r="10" spans="1:28">
      <c r="A10" s="5" t="s">
        <v>2</v>
      </c>
      <c r="B10" s="8" t="s">
        <v>237</v>
      </c>
      <c r="C10" s="5"/>
      <c r="D10" s="5"/>
      <c r="E10" s="5"/>
      <c r="F10" s="5"/>
      <c r="G10" s="5"/>
      <c r="H10" s="5"/>
      <c r="I10" s="5"/>
      <c r="J10" s="5"/>
      <c r="K10" s="5"/>
      <c r="L10" s="5"/>
      <c r="M10" s="11"/>
      <c r="O10" s="83">
        <f t="shared" si="1"/>
        <v>2017</v>
      </c>
      <c r="P10" s="83">
        <f t="shared" si="1"/>
        <v>6</v>
      </c>
      <c r="Q10" s="85">
        <v>1485</v>
      </c>
      <c r="R10" s="85">
        <v>2383</v>
      </c>
      <c r="S10" s="85">
        <v>2672</v>
      </c>
      <c r="T10" s="85">
        <v>2869</v>
      </c>
      <c r="U10" s="85"/>
      <c r="V10" s="85"/>
      <c r="W10" s="85"/>
      <c r="X10" s="85"/>
      <c r="Y10" s="85"/>
      <c r="Z10" s="85"/>
      <c r="AA10" s="82"/>
      <c r="AB10" s="82"/>
    </row>
    <row r="11" spans="1:28" ht="16.2">
      <c r="A11" s="9"/>
      <c r="B11" s="9" t="s">
        <v>0</v>
      </c>
      <c r="C11" s="10"/>
      <c r="D11" s="10"/>
      <c r="E11" s="10"/>
      <c r="F11" s="5"/>
      <c r="G11" s="5"/>
      <c r="H11" s="5"/>
      <c r="I11" s="5"/>
      <c r="J11" s="5"/>
      <c r="K11" s="5"/>
      <c r="L11" s="5"/>
      <c r="M11" s="11"/>
      <c r="O11" s="83">
        <f t="shared" si="1"/>
        <v>2018</v>
      </c>
      <c r="P11" s="83">
        <f t="shared" si="1"/>
        <v>7</v>
      </c>
      <c r="Q11" s="85">
        <v>1571</v>
      </c>
      <c r="R11" s="85">
        <v>2335</v>
      </c>
      <c r="S11" s="85">
        <v>2559</v>
      </c>
      <c r="T11" s="85"/>
      <c r="U11" s="85"/>
      <c r="V11" s="85"/>
      <c r="W11" s="85"/>
      <c r="X11" s="85"/>
      <c r="Y11" s="85"/>
      <c r="Z11" s="85"/>
      <c r="AA11" s="82"/>
      <c r="AB11" s="82"/>
    </row>
    <row r="12" spans="1:28">
      <c r="A12" s="2"/>
      <c r="O12" s="83">
        <f t="shared" si="1"/>
        <v>2019</v>
      </c>
      <c r="P12" s="83">
        <f t="shared" si="1"/>
        <v>8</v>
      </c>
      <c r="Q12" s="85">
        <v>1892</v>
      </c>
      <c r="R12" s="85">
        <v>2698</v>
      </c>
      <c r="S12" s="85"/>
      <c r="T12" s="85"/>
      <c r="U12" s="85"/>
      <c r="V12" s="85"/>
      <c r="W12" s="85"/>
      <c r="X12" s="85"/>
      <c r="Y12" s="85"/>
      <c r="Z12" s="85"/>
      <c r="AA12" s="82"/>
      <c r="AB12" s="82"/>
    </row>
    <row r="13" spans="1:28">
      <c r="A13" s="86" t="s">
        <v>165</v>
      </c>
      <c r="O13" s="83">
        <f t="shared" si="1"/>
        <v>2020</v>
      </c>
      <c r="P13" s="83">
        <f t="shared" si="1"/>
        <v>9</v>
      </c>
      <c r="Q13" s="85">
        <v>1532</v>
      </c>
      <c r="R13" s="85"/>
      <c r="S13" s="85"/>
      <c r="T13" s="85"/>
      <c r="U13" s="85"/>
      <c r="V13" s="85"/>
      <c r="W13" s="85"/>
      <c r="X13" s="85"/>
      <c r="Y13" s="85"/>
      <c r="Z13" s="85"/>
      <c r="AA13" s="82"/>
      <c r="AB13" s="82"/>
    </row>
    <row r="14" spans="1:28">
      <c r="O14" s="82"/>
      <c r="P14" s="82"/>
      <c r="Q14" s="82"/>
      <c r="R14" s="82"/>
      <c r="S14" s="82"/>
      <c r="T14" s="82"/>
      <c r="U14" s="82"/>
      <c r="V14" s="82"/>
      <c r="W14" s="82"/>
      <c r="X14" s="82"/>
      <c r="Y14" s="82"/>
      <c r="Z14" s="82"/>
      <c r="AA14" s="82"/>
      <c r="AB14" s="82"/>
    </row>
    <row r="15" spans="1:28">
      <c r="A15" s="86" t="s">
        <v>166</v>
      </c>
      <c r="O15" s="81" t="s">
        <v>167</v>
      </c>
      <c r="P15" s="82"/>
      <c r="Q15" s="82"/>
      <c r="R15" s="82"/>
      <c r="S15" s="82"/>
      <c r="T15" s="82"/>
      <c r="U15" s="82"/>
      <c r="V15" s="82"/>
      <c r="W15" s="82"/>
      <c r="X15" s="82"/>
      <c r="Y15" s="82"/>
      <c r="Z15" s="82"/>
      <c r="AA15" s="82"/>
      <c r="AB15" s="82"/>
    </row>
    <row r="16" spans="1:28">
      <c r="O16" s="82"/>
      <c r="P16" s="82"/>
      <c r="Q16" s="82"/>
      <c r="R16" s="82"/>
      <c r="S16" s="82"/>
      <c r="T16" s="82"/>
      <c r="U16" s="83" t="s">
        <v>116</v>
      </c>
      <c r="V16" s="82"/>
      <c r="W16" s="82"/>
      <c r="X16" s="82"/>
      <c r="Y16" s="82"/>
      <c r="Z16" s="82"/>
      <c r="AA16" s="82"/>
      <c r="AB16" s="82"/>
    </row>
    <row r="17" spans="1:28">
      <c r="A17" s="5" t="s">
        <v>3</v>
      </c>
      <c r="B17" s="5" t="s">
        <v>238</v>
      </c>
      <c r="C17" s="5"/>
      <c r="D17" s="5"/>
      <c r="E17" s="5"/>
      <c r="F17" s="5"/>
      <c r="G17" s="5"/>
      <c r="H17" s="5"/>
      <c r="I17" s="5"/>
      <c r="J17" s="5"/>
      <c r="K17" s="5"/>
      <c r="L17" s="5"/>
      <c r="M17" s="11"/>
      <c r="O17" s="83" t="s">
        <v>18</v>
      </c>
      <c r="P17" s="83" t="s">
        <v>115</v>
      </c>
      <c r="Q17" s="84">
        <v>0</v>
      </c>
      <c r="R17" s="84">
        <f t="shared" ref="R17:Z17" si="2">Q17+1</f>
        <v>1</v>
      </c>
      <c r="S17" s="84">
        <f t="shared" si="2"/>
        <v>2</v>
      </c>
      <c r="T17" s="84">
        <f t="shared" si="2"/>
        <v>3</v>
      </c>
      <c r="U17" s="84">
        <f t="shared" si="2"/>
        <v>4</v>
      </c>
      <c r="V17" s="84">
        <f t="shared" si="2"/>
        <v>5</v>
      </c>
      <c r="W17" s="84">
        <f t="shared" si="2"/>
        <v>6</v>
      </c>
      <c r="X17" s="84">
        <f t="shared" si="2"/>
        <v>7</v>
      </c>
      <c r="Y17" s="84">
        <f t="shared" si="2"/>
        <v>8</v>
      </c>
      <c r="Z17" s="84">
        <f t="shared" si="2"/>
        <v>9</v>
      </c>
      <c r="AA17" s="82"/>
      <c r="AB17" s="83" t="s">
        <v>168</v>
      </c>
    </row>
    <row r="18" spans="1:28" ht="16.2">
      <c r="A18" s="5"/>
      <c r="B18" s="133" t="s">
        <v>169</v>
      </c>
      <c r="C18" s="134"/>
      <c r="D18" s="134"/>
      <c r="E18" s="5"/>
      <c r="F18" s="5"/>
      <c r="G18" s="5"/>
      <c r="H18" s="5"/>
      <c r="I18" s="5"/>
      <c r="J18" s="5"/>
      <c r="K18" s="5"/>
      <c r="L18" s="5"/>
      <c r="M18" s="5"/>
      <c r="O18" s="83">
        <v>2011</v>
      </c>
      <c r="P18" s="83">
        <v>0</v>
      </c>
      <c r="Q18" s="87">
        <v>1.2854922279792746</v>
      </c>
      <c r="R18" s="88">
        <v>1.1229343006852075</v>
      </c>
      <c r="S18" s="88">
        <v>1.0470208183776022</v>
      </c>
      <c r="T18" s="88">
        <v>1.03702434007542</v>
      </c>
      <c r="U18" s="88">
        <v>1.0195041322314049</v>
      </c>
      <c r="V18" s="88">
        <v>1.0097276264591439</v>
      </c>
      <c r="W18" s="88">
        <v>1.0061014771997432</v>
      </c>
      <c r="X18" s="88">
        <v>1.005106926268752</v>
      </c>
      <c r="Y18" s="88">
        <v>1.0019053667831057</v>
      </c>
      <c r="Z18" s="88">
        <v>0</v>
      </c>
      <c r="AA18" s="82"/>
      <c r="AB18" s="89">
        <f>Y18</f>
        <v>1.0019053667831057</v>
      </c>
    </row>
    <row r="19" spans="1:28">
      <c r="A19" s="2"/>
      <c r="O19" s="83">
        <f t="shared" ref="O19:P27" si="3">O18+1</f>
        <v>2012</v>
      </c>
      <c r="P19" s="83">
        <f t="shared" si="3"/>
        <v>1</v>
      </c>
      <c r="Q19" s="87">
        <v>1.3642818132168215</v>
      </c>
      <c r="R19" s="88">
        <v>1.1084867894315453</v>
      </c>
      <c r="S19" s="88">
        <v>1.0660888407367282</v>
      </c>
      <c r="T19" s="88">
        <v>1.0342140921409213</v>
      </c>
      <c r="U19" s="88">
        <v>1.016049787094661</v>
      </c>
      <c r="V19" s="88">
        <v>1.008059316569955</v>
      </c>
      <c r="W19" s="88">
        <v>1.0054365206267988</v>
      </c>
      <c r="X19" s="88">
        <v>1.0047709923664123</v>
      </c>
      <c r="Y19" s="88">
        <v>0</v>
      </c>
      <c r="Z19" s="85"/>
      <c r="AA19" s="82"/>
      <c r="AB19" s="89">
        <f>SUMPRODUCT(X4:X5,X18:X19)/SUM(X4:X5)</f>
        <v>1.0049386649673411</v>
      </c>
    </row>
    <row r="20" spans="1:28">
      <c r="A20" s="90" t="s">
        <v>170</v>
      </c>
      <c r="B20" s="66"/>
      <c r="O20" s="83">
        <f t="shared" si="3"/>
        <v>2013</v>
      </c>
      <c r="P20" s="83">
        <f t="shared" si="3"/>
        <v>2</v>
      </c>
      <c r="Q20" s="87">
        <v>1.5056059797116925</v>
      </c>
      <c r="R20" s="88">
        <v>1.0790780141843972</v>
      </c>
      <c r="S20" s="88">
        <v>1.0568517909957278</v>
      </c>
      <c r="T20" s="88">
        <v>1.0314054726368158</v>
      </c>
      <c r="U20" s="88">
        <v>1.0174856798311727</v>
      </c>
      <c r="V20" s="88">
        <v>1.0088888888888889</v>
      </c>
      <c r="W20" s="88">
        <v>1.0038179148311306</v>
      </c>
      <c r="X20" s="88">
        <v>0</v>
      </c>
      <c r="Y20" s="85"/>
      <c r="Z20" s="85"/>
      <c r="AA20" s="82"/>
      <c r="AB20" s="89">
        <f>SUMPRODUCT(W4:W6,W18:W20)/SUM(W4:W6)</f>
        <v>1.0050798258345428</v>
      </c>
    </row>
    <row r="21" spans="1:28">
      <c r="A21" s="91"/>
      <c r="B21" s="92" t="s">
        <v>117</v>
      </c>
      <c r="C21" s="93" t="s">
        <v>118</v>
      </c>
      <c r="D21" s="94" t="s">
        <v>119</v>
      </c>
      <c r="E21" s="95" t="s">
        <v>120</v>
      </c>
      <c r="F21" s="95" t="s">
        <v>121</v>
      </c>
      <c r="G21" s="95" t="s">
        <v>122</v>
      </c>
      <c r="H21" s="95" t="s">
        <v>123</v>
      </c>
      <c r="O21" s="83">
        <f t="shared" si="3"/>
        <v>2014</v>
      </c>
      <c r="P21" s="83">
        <f t="shared" si="3"/>
        <v>3</v>
      </c>
      <c r="Q21" s="87">
        <v>1.6043956043956045</v>
      </c>
      <c r="R21" s="88">
        <v>1.1438356164383561</v>
      </c>
      <c r="S21" s="88">
        <v>1.0748502994011977</v>
      </c>
      <c r="T21" s="88">
        <v>1.0326303223239157</v>
      </c>
      <c r="U21" s="88">
        <v>1.0281310211946051</v>
      </c>
      <c r="V21" s="88">
        <v>1.0086206896551724</v>
      </c>
      <c r="W21" s="88">
        <v>0</v>
      </c>
      <c r="X21" s="85"/>
      <c r="Y21" s="85"/>
      <c r="Z21" s="85"/>
      <c r="AA21" s="82"/>
      <c r="AB21" s="89">
        <f>SUMPRODUCT(V4:V7,V18:V21)/SUM(V4:V7)</f>
        <v>1.0088314661869326</v>
      </c>
    </row>
    <row r="22" spans="1:28">
      <c r="A22" s="91"/>
      <c r="B22" s="92" t="s">
        <v>124</v>
      </c>
      <c r="C22" s="96"/>
      <c r="D22" s="96"/>
      <c r="E22" s="96"/>
      <c r="F22" s="96"/>
      <c r="G22" s="96"/>
      <c r="H22" s="96"/>
      <c r="O22" s="83">
        <f t="shared" si="3"/>
        <v>2015</v>
      </c>
      <c r="P22" s="83">
        <f t="shared" si="3"/>
        <v>4</v>
      </c>
      <c r="Q22" s="87">
        <v>1.5397324940991346</v>
      </c>
      <c r="R22" s="88">
        <v>1.1665815022994379</v>
      </c>
      <c r="S22" s="88">
        <v>1.0713972842750767</v>
      </c>
      <c r="T22" s="88">
        <v>1.0511038430089943</v>
      </c>
      <c r="U22" s="88">
        <v>1.0186697782963827</v>
      </c>
      <c r="V22" s="88">
        <v>0</v>
      </c>
      <c r="W22" s="85"/>
      <c r="X22" s="85"/>
      <c r="Y22" s="85"/>
      <c r="Z22" s="85"/>
      <c r="AA22" s="82"/>
      <c r="AB22" s="89">
        <f>SUMPRODUCT(U4:U8,U18:U22)/SUM(U4:U8)</f>
        <v>1.0197101847400591</v>
      </c>
    </row>
    <row r="23" spans="1:28">
      <c r="A23" s="91"/>
      <c r="B23" s="92" t="s">
        <v>125</v>
      </c>
      <c r="C23" s="96"/>
      <c r="D23" s="96"/>
      <c r="E23" s="96"/>
      <c r="F23" s="96"/>
      <c r="G23" s="96"/>
      <c r="H23" s="96"/>
      <c r="O23" s="83">
        <f t="shared" si="3"/>
        <v>2016</v>
      </c>
      <c r="P23" s="83">
        <f t="shared" si="3"/>
        <v>5</v>
      </c>
      <c r="Q23" s="87">
        <v>1.5982678214523651</v>
      </c>
      <c r="R23" s="88">
        <v>1.1175489787411421</v>
      </c>
      <c r="S23" s="88">
        <v>1.0529653114509512</v>
      </c>
      <c r="T23" s="88">
        <v>1.0403825717321997</v>
      </c>
      <c r="U23" s="88">
        <v>0</v>
      </c>
      <c r="V23" s="85"/>
      <c r="W23" s="85"/>
      <c r="X23" s="85"/>
      <c r="Y23" s="85"/>
      <c r="Z23" s="85"/>
      <c r="AA23" s="82"/>
      <c r="AB23" s="89">
        <f>SUMPRODUCT(T4:T9,T18:T23)/SUM(T4:T9)</f>
        <v>1.0374103278591331</v>
      </c>
    </row>
    <row r="24" spans="1:28">
      <c r="A24" s="91"/>
      <c r="B24" s="92" t="s">
        <v>126</v>
      </c>
      <c r="C24" s="97"/>
      <c r="D24" s="97"/>
      <c r="E24" s="97"/>
      <c r="F24" s="97"/>
      <c r="G24" s="97"/>
      <c r="H24" s="97"/>
      <c r="O24" s="83">
        <f t="shared" si="3"/>
        <v>2017</v>
      </c>
      <c r="P24" s="83">
        <f t="shared" si="3"/>
        <v>6</v>
      </c>
      <c r="Q24" s="87">
        <v>1.6047138047138048</v>
      </c>
      <c r="R24" s="88">
        <v>1.1212757028955098</v>
      </c>
      <c r="S24" s="88">
        <v>1.0737275449101797</v>
      </c>
      <c r="T24" s="88">
        <v>0</v>
      </c>
      <c r="U24" s="85"/>
      <c r="V24" s="85"/>
      <c r="W24" s="85"/>
      <c r="X24" s="85"/>
      <c r="Y24" s="85"/>
      <c r="Z24" s="85"/>
      <c r="AA24" s="82"/>
      <c r="AB24" s="89">
        <f>SUMPRODUCT(S4:S10,S18:S24)/SUM(S4:S10)</f>
        <v>1.0626749946155503</v>
      </c>
    </row>
    <row r="25" spans="1:28">
      <c r="A25" s="91"/>
      <c r="B25" s="92" t="s">
        <v>127</v>
      </c>
      <c r="C25" s="98"/>
      <c r="D25" s="98"/>
      <c r="E25" s="98"/>
      <c r="F25" s="98"/>
      <c r="G25" s="98"/>
      <c r="H25" s="98"/>
      <c r="O25" s="83">
        <f t="shared" si="3"/>
        <v>2018</v>
      </c>
      <c r="P25" s="83">
        <f t="shared" si="3"/>
        <v>7</v>
      </c>
      <c r="Q25" s="87">
        <v>1.4863144493952896</v>
      </c>
      <c r="R25" s="88">
        <v>1.09593147751606</v>
      </c>
      <c r="S25" s="88">
        <v>0</v>
      </c>
      <c r="T25" s="85"/>
      <c r="U25" s="85"/>
      <c r="V25" s="85"/>
      <c r="W25" s="85"/>
      <c r="X25" s="85"/>
      <c r="Y25" s="85"/>
      <c r="Z25" s="85"/>
      <c r="AA25" s="82"/>
      <c r="AB25" s="89">
        <f>SUMPRODUCT(R4:R11,R18:R25)/SUM(R4:R11)</f>
        <v>1.1170375852407888</v>
      </c>
    </row>
    <row r="26" spans="1:28">
      <c r="B26" s="80"/>
      <c r="O26" s="83">
        <f t="shared" si="3"/>
        <v>2019</v>
      </c>
      <c r="P26" s="83">
        <f t="shared" si="3"/>
        <v>8</v>
      </c>
      <c r="Q26" s="87">
        <v>1.4260042283298098</v>
      </c>
      <c r="R26" s="88">
        <v>0</v>
      </c>
      <c r="S26" s="85"/>
      <c r="T26" s="85"/>
      <c r="U26" s="85"/>
      <c r="V26" s="85"/>
      <c r="W26" s="85"/>
      <c r="X26" s="85"/>
      <c r="Y26" s="85"/>
      <c r="Z26" s="85"/>
      <c r="AA26" s="82"/>
      <c r="AB26" s="89">
        <f>SUMPRODUCT(Q4:Q12,Q18:Q26)/SUM(Q4:Q12)</f>
        <v>1.4776456111566858</v>
      </c>
    </row>
    <row r="27" spans="1:28">
      <c r="B27" s="80"/>
      <c r="C27" s="15"/>
      <c r="D27" s="65"/>
      <c r="E27" s="79"/>
      <c r="F27" s="79"/>
      <c r="G27" s="79"/>
      <c r="H27" s="79"/>
      <c r="O27" s="83">
        <f t="shared" si="3"/>
        <v>2020</v>
      </c>
      <c r="P27" s="83">
        <f t="shared" si="3"/>
        <v>9</v>
      </c>
      <c r="Q27" s="88">
        <v>0</v>
      </c>
      <c r="R27" s="85"/>
      <c r="S27" s="85"/>
      <c r="T27" s="85"/>
      <c r="U27" s="85"/>
      <c r="V27" s="85"/>
      <c r="W27" s="85"/>
      <c r="X27" s="85"/>
      <c r="Y27" s="85"/>
      <c r="Z27" s="85"/>
      <c r="AA27" s="82"/>
      <c r="AB27" s="82"/>
    </row>
    <row r="28" spans="1:28">
      <c r="A28" s="90" t="s">
        <v>171</v>
      </c>
      <c r="B28" s="99"/>
    </row>
    <row r="29" spans="1:28">
      <c r="A29" s="91"/>
      <c r="B29" s="92" t="s">
        <v>117</v>
      </c>
      <c r="C29" s="93" t="s">
        <v>118</v>
      </c>
      <c r="D29" s="94" t="s">
        <v>119</v>
      </c>
      <c r="E29" s="95" t="s">
        <v>120</v>
      </c>
      <c r="F29" s="95" t="s">
        <v>121</v>
      </c>
      <c r="G29" s="95" t="s">
        <v>122</v>
      </c>
      <c r="H29" s="95" t="s">
        <v>123</v>
      </c>
    </row>
    <row r="30" spans="1:28">
      <c r="A30" s="91"/>
      <c r="B30" s="92" t="s">
        <v>128</v>
      </c>
      <c r="C30" s="135">
        <v>0.30952380952380953</v>
      </c>
      <c r="D30" s="135">
        <v>0.39285714285714285</v>
      </c>
      <c r="E30" s="135">
        <v>-0.14285714285714288</v>
      </c>
      <c r="F30" s="135">
        <v>9.9999999999999978E-2</v>
      </c>
      <c r="G30" s="135">
        <v>0.39999999999999991</v>
      </c>
      <c r="H30" s="135">
        <v>0.5</v>
      </c>
      <c r="O30" s="81" t="s">
        <v>172</v>
      </c>
      <c r="P30" s="82"/>
    </row>
    <row r="31" spans="1:28">
      <c r="A31" s="91"/>
      <c r="B31" s="92" t="s">
        <v>125</v>
      </c>
      <c r="C31" s="135">
        <v>0.79733097087469729</v>
      </c>
      <c r="D31" s="135">
        <v>0.95525852715132797</v>
      </c>
      <c r="E31" s="135">
        <v>-0.28867513459481292</v>
      </c>
      <c r="F31" s="135">
        <v>0.1740776559556978</v>
      </c>
      <c r="G31" s="135">
        <v>0.61721339984836754</v>
      </c>
      <c r="H31" s="135">
        <v>0.57735026918962573</v>
      </c>
      <c r="O31" s="82"/>
      <c r="P31" s="82"/>
      <c r="Q31" s="82"/>
      <c r="R31" s="82"/>
      <c r="S31" s="82"/>
      <c r="T31" s="82"/>
      <c r="U31" s="83" t="s">
        <v>116</v>
      </c>
      <c r="V31" s="82"/>
      <c r="W31" s="82"/>
      <c r="X31" s="82"/>
      <c r="Y31" s="82"/>
      <c r="Z31" s="82"/>
    </row>
    <row r="32" spans="1:28">
      <c r="A32" s="91"/>
      <c r="B32" s="92" t="s">
        <v>126</v>
      </c>
      <c r="C32" s="97"/>
      <c r="D32" s="97"/>
      <c r="E32" s="97"/>
      <c r="F32" s="97"/>
      <c r="G32" s="97"/>
      <c r="H32" s="97"/>
      <c r="O32" s="83" t="s">
        <v>18</v>
      </c>
      <c r="P32" s="83" t="s">
        <v>115</v>
      </c>
      <c r="Q32" s="84">
        <v>0</v>
      </c>
      <c r="R32" s="84">
        <f t="shared" ref="R32:Z32" si="4">Q32+1</f>
        <v>1</v>
      </c>
      <c r="S32" s="84">
        <f t="shared" si="4"/>
        <v>2</v>
      </c>
      <c r="T32" s="84">
        <f t="shared" si="4"/>
        <v>3</v>
      </c>
      <c r="U32" s="84">
        <f t="shared" si="4"/>
        <v>4</v>
      </c>
      <c r="V32" s="84">
        <f t="shared" si="4"/>
        <v>5</v>
      </c>
      <c r="W32" s="84">
        <f t="shared" si="4"/>
        <v>6</v>
      </c>
      <c r="X32" s="84">
        <f t="shared" si="4"/>
        <v>7</v>
      </c>
      <c r="Y32" s="84">
        <f t="shared" si="4"/>
        <v>8</v>
      </c>
      <c r="Z32" s="84">
        <f t="shared" si="4"/>
        <v>9</v>
      </c>
      <c r="AA32" s="100" t="s">
        <v>173</v>
      </c>
    </row>
    <row r="33" spans="1:28">
      <c r="A33" s="91"/>
      <c r="B33" s="92" t="s">
        <v>127</v>
      </c>
      <c r="C33" s="98"/>
      <c r="D33" s="98"/>
      <c r="E33" s="98"/>
      <c r="F33" s="98"/>
      <c r="G33" s="98"/>
      <c r="H33" s="98"/>
      <c r="O33" s="83">
        <v>2011</v>
      </c>
      <c r="P33" s="83">
        <v>0</v>
      </c>
      <c r="Q33" s="85">
        <v>1930</v>
      </c>
      <c r="R33" s="85">
        <v>2481</v>
      </c>
      <c r="S33" s="85">
        <v>2786</v>
      </c>
      <c r="T33" s="85">
        <v>2917</v>
      </c>
      <c r="U33" s="85">
        <v>3025</v>
      </c>
      <c r="V33" s="85">
        <v>3084</v>
      </c>
      <c r="W33" s="85">
        <v>3114</v>
      </c>
      <c r="X33" s="85">
        <v>3133</v>
      </c>
      <c r="Y33" s="85">
        <v>3149</v>
      </c>
      <c r="Z33" s="77">
        <v>3155</v>
      </c>
      <c r="AA33" s="101">
        <v>0</v>
      </c>
    </row>
    <row r="34" spans="1:28">
      <c r="O34" s="83">
        <f t="shared" ref="O34:P42" si="5">O33+1</f>
        <v>2012</v>
      </c>
      <c r="P34" s="83">
        <f t="shared" si="5"/>
        <v>1</v>
      </c>
      <c r="Q34" s="85">
        <v>1831</v>
      </c>
      <c r="R34" s="85">
        <v>2498</v>
      </c>
      <c r="S34" s="85">
        <v>2769</v>
      </c>
      <c r="T34" s="85">
        <v>2952</v>
      </c>
      <c r="U34" s="85">
        <v>3053</v>
      </c>
      <c r="V34" s="85">
        <v>3102</v>
      </c>
      <c r="W34" s="85">
        <v>3127</v>
      </c>
      <c r="X34" s="85">
        <v>3144</v>
      </c>
      <c r="Y34" s="85">
        <v>3159</v>
      </c>
      <c r="Z34" s="78">
        <f>Y34*$AB$18</f>
        <v>3165.019053667831</v>
      </c>
      <c r="AA34" s="102">
        <f>Z34-Y34</f>
        <v>6.0190536678310309</v>
      </c>
    </row>
    <row r="35" spans="1:28">
      <c r="O35" s="83">
        <f t="shared" si="5"/>
        <v>2013</v>
      </c>
      <c r="P35" s="83">
        <f t="shared" si="5"/>
        <v>2</v>
      </c>
      <c r="Q35" s="85">
        <v>1873</v>
      </c>
      <c r="R35" s="85">
        <v>2820</v>
      </c>
      <c r="S35" s="85">
        <v>3043</v>
      </c>
      <c r="T35" s="85">
        <v>3216</v>
      </c>
      <c r="U35" s="85">
        <v>3317</v>
      </c>
      <c r="V35" s="85">
        <v>3375</v>
      </c>
      <c r="W35" s="85">
        <v>3405</v>
      </c>
      <c r="X35" s="85">
        <v>3418</v>
      </c>
      <c r="Y35" s="78">
        <f>X35*$AB$19</f>
        <v>3434.8803568583717</v>
      </c>
      <c r="Z35" s="78">
        <f>Y35*$AB$18</f>
        <v>3441.4250637942719</v>
      </c>
      <c r="AA35" s="102">
        <f>Z35-X35</f>
        <v>23.425063794271864</v>
      </c>
    </row>
    <row r="36" spans="1:28">
      <c r="A36" s="5" t="s">
        <v>16</v>
      </c>
      <c r="B36" s="5" t="s">
        <v>239</v>
      </c>
      <c r="C36" s="5"/>
      <c r="D36" s="5"/>
      <c r="E36" s="5"/>
      <c r="F36" s="5"/>
      <c r="G36" s="5"/>
      <c r="H36" s="5"/>
      <c r="I36" s="5"/>
      <c r="J36" s="5"/>
      <c r="K36" s="5"/>
      <c r="L36" s="5"/>
      <c r="M36" s="11"/>
      <c r="O36" s="83">
        <f t="shared" si="5"/>
        <v>2014</v>
      </c>
      <c r="P36" s="83">
        <f t="shared" si="5"/>
        <v>3</v>
      </c>
      <c r="Q36" s="85">
        <v>1274</v>
      </c>
      <c r="R36" s="85">
        <v>2044</v>
      </c>
      <c r="S36" s="85">
        <v>2338</v>
      </c>
      <c r="T36" s="85">
        <v>2513</v>
      </c>
      <c r="U36" s="85">
        <v>2595</v>
      </c>
      <c r="V36" s="85">
        <v>2668</v>
      </c>
      <c r="W36" s="85">
        <v>2691</v>
      </c>
      <c r="X36" s="78">
        <f>W36*$AB$20</f>
        <v>2704.6698113207549</v>
      </c>
      <c r="Y36" s="78">
        <f>X36*$AB$19</f>
        <v>2718.0272693661495</v>
      </c>
      <c r="Z36" s="78">
        <f>Y36*$AB$18</f>
        <v>2723.2061082407754</v>
      </c>
      <c r="AA36" s="102">
        <f>Z36-W36</f>
        <v>32.206108240775393</v>
      </c>
    </row>
    <row r="37" spans="1:28" ht="16.2">
      <c r="A37" s="5"/>
      <c r="B37" s="9" t="s">
        <v>0</v>
      </c>
      <c r="C37" s="5"/>
      <c r="D37" s="5"/>
      <c r="E37" s="5"/>
      <c r="F37" s="5"/>
      <c r="G37" s="5"/>
      <c r="H37" s="5"/>
      <c r="I37" s="5"/>
      <c r="J37" s="5"/>
      <c r="K37" s="5"/>
      <c r="L37" s="5"/>
      <c r="M37" s="5"/>
      <c r="O37" s="83">
        <f t="shared" si="5"/>
        <v>2015</v>
      </c>
      <c r="P37" s="83">
        <f t="shared" si="5"/>
        <v>4</v>
      </c>
      <c r="Q37" s="85">
        <v>1271</v>
      </c>
      <c r="R37" s="85">
        <v>1957</v>
      </c>
      <c r="S37" s="85">
        <v>2283</v>
      </c>
      <c r="T37" s="85">
        <v>2446</v>
      </c>
      <c r="U37" s="85">
        <v>2571</v>
      </c>
      <c r="V37" s="85">
        <v>2619</v>
      </c>
      <c r="W37" s="78">
        <f>V37*$AB$21</f>
        <v>2642.1296099435767</v>
      </c>
      <c r="X37" s="78">
        <f>W37*$AB$20</f>
        <v>2655.5511681943785</v>
      </c>
      <c r="Y37" s="78">
        <f>X37*$AB$19</f>
        <v>2668.6660457177218</v>
      </c>
      <c r="Z37" s="78">
        <f>Y37*$AB$18</f>
        <v>2673.7508333564342</v>
      </c>
      <c r="AA37" s="102">
        <f>Z37-V37</f>
        <v>54.750833356434214</v>
      </c>
    </row>
    <row r="38" spans="1:28">
      <c r="O38" s="83">
        <f t="shared" si="5"/>
        <v>2016</v>
      </c>
      <c r="P38" s="83">
        <f t="shared" si="5"/>
        <v>5</v>
      </c>
      <c r="Q38" s="85">
        <v>1501</v>
      </c>
      <c r="R38" s="85">
        <v>2399</v>
      </c>
      <c r="S38" s="85">
        <v>2681</v>
      </c>
      <c r="T38" s="85">
        <v>2823</v>
      </c>
      <c r="U38" s="85">
        <v>2937</v>
      </c>
      <c r="V38" s="78">
        <f>U38*$AB$22</f>
        <v>2994.8888125815538</v>
      </c>
      <c r="W38" s="78">
        <f>V38*$AB$21</f>
        <v>3021.3380718634908</v>
      </c>
      <c r="X38" s="78">
        <f>W38*$AB$20</f>
        <v>3036.6859430558306</v>
      </c>
      <c r="Y38" s="78">
        <f>X38*$AB$19</f>
        <v>3051.6831175396178</v>
      </c>
      <c r="Z38" s="78">
        <f>Y38*$AB$18</f>
        <v>3057.4976931843421</v>
      </c>
      <c r="AA38" s="102">
        <f>Z38-U38</f>
        <v>120.4976931843421</v>
      </c>
    </row>
    <row r="39" spans="1:28">
      <c r="O39" s="83">
        <f t="shared" si="5"/>
        <v>2017</v>
      </c>
      <c r="P39" s="83">
        <f t="shared" si="5"/>
        <v>6</v>
      </c>
      <c r="Q39" s="85">
        <v>1485</v>
      </c>
      <c r="R39" s="85">
        <v>2383</v>
      </c>
      <c r="S39" s="85">
        <v>2672</v>
      </c>
      <c r="T39" s="85">
        <v>2869</v>
      </c>
      <c r="U39" s="78">
        <f>T39*$AB$23</f>
        <v>2976.3302306278529</v>
      </c>
      <c r="V39" s="78">
        <f t="shared" ref="V39:V42" si="6">U39*$AB$22</f>
        <v>3034.9942493209505</v>
      </c>
      <c r="W39" s="78">
        <f>V39*$AB$21</f>
        <v>3061.7976984113634</v>
      </c>
      <c r="X39" s="78">
        <f>W39*$AB$20</f>
        <v>3077.3510974598971</v>
      </c>
      <c r="Y39" s="78">
        <f t="shared" ref="Y39:Y42" si="7">X39*$AB$19</f>
        <v>3092.5491035171308</v>
      </c>
      <c r="Z39" s="78">
        <f t="shared" ref="Z39:Z42" si="8">Y39*$AB$18</f>
        <v>3098.4415438540955</v>
      </c>
      <c r="AA39" s="102">
        <f>Z39-T39</f>
        <v>229.44154385409547</v>
      </c>
    </row>
    <row r="40" spans="1:28">
      <c r="B40" s="16"/>
      <c r="O40" s="83">
        <f t="shared" si="5"/>
        <v>2018</v>
      </c>
      <c r="P40" s="83">
        <f t="shared" si="5"/>
        <v>7</v>
      </c>
      <c r="Q40" s="85">
        <v>1571</v>
      </c>
      <c r="R40" s="85">
        <v>2335</v>
      </c>
      <c r="S40" s="85">
        <v>2559</v>
      </c>
      <c r="T40" s="78">
        <f>S40*$AB$24</f>
        <v>2719.3853112211932</v>
      </c>
      <c r="U40" s="78">
        <f>T40*$AB$23</f>
        <v>2821.1184072892888</v>
      </c>
      <c r="V40" s="78">
        <f t="shared" si="6"/>
        <v>2876.7231722705419</v>
      </c>
      <c r="W40" s="78">
        <f t="shared" ref="W40:W42" si="9">V40*$AB$21</f>
        <v>2902.1288556956147</v>
      </c>
      <c r="X40" s="78">
        <f t="shared" ref="X40:X42" si="10">W40*$AB$20</f>
        <v>2916.8711648319495</v>
      </c>
      <c r="Y40" s="78">
        <f t="shared" si="7"/>
        <v>2931.2766142679525</v>
      </c>
      <c r="Z40" s="78">
        <f t="shared" si="8"/>
        <v>2936.8617713608733</v>
      </c>
      <c r="AA40" s="102">
        <f>Z40-S40</f>
        <v>377.86177136087326</v>
      </c>
    </row>
    <row r="41" spans="1:28">
      <c r="O41" s="83">
        <f t="shared" si="5"/>
        <v>2019</v>
      </c>
      <c r="P41" s="83">
        <f t="shared" si="5"/>
        <v>8</v>
      </c>
      <c r="Q41" s="85">
        <v>1892</v>
      </c>
      <c r="R41" s="85">
        <v>2698</v>
      </c>
      <c r="S41" s="78">
        <f>R41*$AB$25</f>
        <v>3013.7674049796483</v>
      </c>
      <c r="T41" s="78">
        <f>S41*$AB$24</f>
        <v>3202.6552608592688</v>
      </c>
      <c r="U41" s="78">
        <f>T41*$AB$23</f>
        <v>3322.4676441877914</v>
      </c>
      <c r="V41" s="78">
        <f t="shared" si="6"/>
        <v>3387.9540952476018</v>
      </c>
      <c r="W41" s="78">
        <f t="shared" si="9"/>
        <v>3417.8746972826611</v>
      </c>
      <c r="X41" s="78">
        <f t="shared" si="10"/>
        <v>3435.2369054691476</v>
      </c>
      <c r="Y41" s="78">
        <f t="shared" si="7"/>
        <v>3452.2023896287051</v>
      </c>
      <c r="Z41" s="78">
        <f t="shared" si="8"/>
        <v>3458.7801013904618</v>
      </c>
      <c r="AA41" s="102">
        <f>Z41-R41</f>
        <v>760.78010139046182</v>
      </c>
    </row>
    <row r="42" spans="1:28">
      <c r="O42" s="83">
        <f t="shared" si="5"/>
        <v>2020</v>
      </c>
      <c r="P42" s="83">
        <f t="shared" si="5"/>
        <v>9</v>
      </c>
      <c r="Q42" s="85">
        <v>1532</v>
      </c>
      <c r="R42" s="78">
        <f>Q42*$AB$26</f>
        <v>2263.7530762920428</v>
      </c>
      <c r="S42" s="78">
        <f>R42*$AB$25</f>
        <v>2528.6972699226708</v>
      </c>
      <c r="T42" s="78">
        <f>S42*$AB$24</f>
        <v>2687.1833576994309</v>
      </c>
      <c r="U42" s="78">
        <f>T42*$AB$23</f>
        <v>2787.7117681285727</v>
      </c>
      <c r="V42" s="78">
        <f t="shared" si="6"/>
        <v>2842.6580820804238</v>
      </c>
      <c r="W42" s="78">
        <f t="shared" si="9"/>
        <v>2867.762920813328</v>
      </c>
      <c r="X42" s="78">
        <f t="shared" si="10"/>
        <v>2882.3306569858196</v>
      </c>
      <c r="Y42" s="78">
        <f t="shared" si="7"/>
        <v>2896.5655224257684</v>
      </c>
      <c r="Z42" s="78">
        <f t="shared" si="8"/>
        <v>2902.0845421572876</v>
      </c>
      <c r="AA42" s="102">
        <f>Z42-Q42</f>
        <v>1370.0845421572876</v>
      </c>
    </row>
    <row r="43" spans="1:28">
      <c r="O43" s="76"/>
      <c r="P43" s="76"/>
      <c r="Q43" s="77"/>
      <c r="R43" s="78"/>
      <c r="S43" s="78"/>
      <c r="T43" s="78"/>
      <c r="U43" s="78"/>
      <c r="V43" s="78"/>
      <c r="W43" s="78"/>
      <c r="X43" s="78"/>
      <c r="Y43" s="78"/>
      <c r="Z43" s="78"/>
      <c r="AA43" s="102">
        <f>SUM(AA33:AA42)</f>
        <v>2975.0667110063728</v>
      </c>
      <c r="AB43" s="103" t="s">
        <v>174</v>
      </c>
    </row>
  </sheetData>
  <mergeCells count="1">
    <mergeCell ref="A3:M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1B2137-862C-45E5-8C52-69DE3AA50FE1}">
  <dimension ref="A1:N53"/>
  <sheetViews>
    <sheetView workbookViewId="0"/>
  </sheetViews>
  <sheetFormatPr defaultColWidth="8.6640625" defaultRowHeight="15.6"/>
  <cols>
    <col min="1" max="1" width="14.5546875" style="6" customWidth="1"/>
    <col min="2" max="8" width="15.6640625" style="6" customWidth="1"/>
    <col min="9" max="9" width="12.6640625" style="6" customWidth="1"/>
    <col min="10" max="10" width="14" style="6" customWidth="1"/>
    <col min="11" max="11" width="14.6640625" style="6" customWidth="1"/>
    <col min="12" max="12" width="16" style="6" customWidth="1"/>
    <col min="13" max="13" width="8.6640625" style="6" customWidth="1"/>
    <col min="14" max="16384" width="8.6640625" style="6"/>
  </cols>
  <sheetData>
    <row r="1" spans="1:14" ht="18" customHeight="1">
      <c r="A1" s="140" t="s">
        <v>15</v>
      </c>
      <c r="B1" s="206"/>
      <c r="C1" s="9" t="s">
        <v>6</v>
      </c>
      <c r="D1" s="5"/>
      <c r="E1" s="5"/>
      <c r="F1" s="5"/>
      <c r="G1" s="5"/>
      <c r="H1" s="5"/>
      <c r="I1" s="5"/>
      <c r="J1" s="5"/>
      <c r="K1" s="5"/>
      <c r="L1" s="5"/>
      <c r="M1" s="5"/>
      <c r="N1" s="1"/>
    </row>
    <row r="2" spans="1:14">
      <c r="A2" s="5"/>
      <c r="B2" s="5"/>
      <c r="C2" s="5"/>
      <c r="D2" s="5"/>
      <c r="E2" s="5"/>
      <c r="F2" s="5"/>
      <c r="G2" s="5"/>
      <c r="H2" s="5"/>
      <c r="I2" s="5"/>
      <c r="J2" s="5"/>
      <c r="K2" s="5"/>
      <c r="L2" s="5"/>
      <c r="M2" s="5"/>
    </row>
    <row r="3" spans="1:14">
      <c r="A3" s="277" t="s">
        <v>298</v>
      </c>
      <c r="B3" s="277"/>
      <c r="C3" s="277"/>
      <c r="D3" s="277"/>
      <c r="E3" s="277"/>
      <c r="F3" s="277"/>
      <c r="G3" s="277"/>
      <c r="H3" s="277"/>
      <c r="I3" s="277"/>
      <c r="J3" s="277"/>
      <c r="K3" s="277"/>
      <c r="L3" s="277"/>
      <c r="M3" s="277"/>
    </row>
    <row r="4" spans="1:14">
      <c r="A4" s="167"/>
      <c r="B4" s="246"/>
      <c r="C4" s="138"/>
      <c r="D4" s="5"/>
      <c r="E4" s="5"/>
      <c r="F4" s="5"/>
      <c r="G4" s="5"/>
      <c r="H4" s="5"/>
      <c r="I4" s="5"/>
      <c r="J4" s="5"/>
      <c r="K4" s="5"/>
      <c r="L4" s="5"/>
      <c r="M4" s="11"/>
    </row>
    <row r="5" spans="1:14" customFormat="1">
      <c r="A5" s="200" t="s">
        <v>299</v>
      </c>
      <c r="B5" s="246"/>
      <c r="C5" s="12"/>
      <c r="D5" s="12"/>
      <c r="E5" s="12"/>
      <c r="F5" s="12"/>
      <c r="G5" s="5"/>
      <c r="H5" s="5"/>
      <c r="I5" s="12"/>
      <c r="J5" s="244"/>
      <c r="K5" s="247" t="s">
        <v>217</v>
      </c>
      <c r="L5" s="248">
        <v>46023</v>
      </c>
      <c r="M5" s="12"/>
    </row>
    <row r="6" spans="1:14" customFormat="1">
      <c r="A6" s="200" t="s">
        <v>300</v>
      </c>
      <c r="B6" s="246"/>
      <c r="C6" s="12"/>
      <c r="D6" s="12"/>
      <c r="E6" s="12"/>
      <c r="F6" s="12"/>
      <c r="G6" s="5"/>
      <c r="H6" s="5"/>
      <c r="I6" s="12"/>
      <c r="J6" s="244"/>
      <c r="K6" s="247" t="s">
        <v>218</v>
      </c>
      <c r="L6" s="249">
        <v>1000000</v>
      </c>
      <c r="M6" s="12"/>
    </row>
    <row r="7" spans="1:14" customFormat="1">
      <c r="A7" s="200" t="s">
        <v>301</v>
      </c>
      <c r="B7" s="246"/>
      <c r="C7" s="12"/>
      <c r="D7" s="12"/>
      <c r="E7" s="12"/>
      <c r="F7" s="12"/>
      <c r="G7" s="5"/>
      <c r="H7" s="5"/>
      <c r="I7" s="12"/>
      <c r="J7" s="250">
        <v>0.5</v>
      </c>
      <c r="K7" s="180" t="s">
        <v>317</v>
      </c>
      <c r="L7" s="248">
        <v>46023</v>
      </c>
      <c r="M7" s="12"/>
    </row>
    <row r="8" spans="1:14" customFormat="1">
      <c r="A8" s="200" t="s">
        <v>302</v>
      </c>
      <c r="B8" s="251"/>
      <c r="C8" s="12"/>
      <c r="D8" s="12"/>
      <c r="E8" s="12"/>
      <c r="F8" s="12"/>
      <c r="G8" s="5"/>
      <c r="H8" s="5"/>
      <c r="I8" s="12"/>
      <c r="J8" s="250">
        <v>0.5</v>
      </c>
      <c r="K8" s="180" t="s">
        <v>317</v>
      </c>
      <c r="L8" s="248">
        <v>46204</v>
      </c>
      <c r="M8" s="12"/>
    </row>
    <row r="9" spans="1:14" customFormat="1">
      <c r="A9" s="200" t="s">
        <v>303</v>
      </c>
      <c r="B9" s="246"/>
      <c r="C9" s="12"/>
      <c r="D9" s="12"/>
      <c r="E9" s="12"/>
      <c r="F9" s="12"/>
      <c r="G9" s="5"/>
      <c r="H9" s="5"/>
      <c r="I9" s="12"/>
      <c r="J9" s="244"/>
      <c r="K9" s="247" t="s">
        <v>318</v>
      </c>
      <c r="L9" s="248">
        <v>47119</v>
      </c>
      <c r="M9" s="12"/>
    </row>
    <row r="10" spans="1:14" customFormat="1">
      <c r="A10" s="200" t="s">
        <v>304</v>
      </c>
      <c r="B10" s="246"/>
      <c r="C10" s="12"/>
      <c r="D10" s="12"/>
      <c r="E10" s="12"/>
      <c r="F10" s="12"/>
      <c r="G10" s="5"/>
      <c r="H10" s="5"/>
      <c r="I10" s="12"/>
      <c r="J10" s="12"/>
      <c r="K10" s="12"/>
      <c r="L10" s="12"/>
      <c r="M10" s="12"/>
    </row>
    <row r="11" spans="1:14" customFormat="1">
      <c r="A11" s="243"/>
      <c r="B11" s="12"/>
      <c r="C11" s="12"/>
      <c r="D11" s="12"/>
      <c r="E11" s="12"/>
      <c r="F11" s="12"/>
      <c r="G11" s="5"/>
      <c r="H11" s="5"/>
      <c r="I11" s="12"/>
      <c r="J11" s="12"/>
      <c r="K11" s="12"/>
      <c r="L11" s="12"/>
      <c r="M11" s="12"/>
    </row>
    <row r="12" spans="1:14" customFormat="1" ht="31.2">
      <c r="A12" s="243"/>
      <c r="B12" s="191" t="s">
        <v>1</v>
      </c>
      <c r="C12" s="191" t="s">
        <v>106</v>
      </c>
      <c r="D12" s="12"/>
      <c r="E12" s="12"/>
      <c r="F12" s="12"/>
      <c r="G12" s="5"/>
      <c r="H12" s="5"/>
      <c r="I12" s="12"/>
      <c r="J12" s="12"/>
      <c r="K12" s="12"/>
      <c r="L12" s="12"/>
      <c r="M12" s="12"/>
    </row>
    <row r="13" spans="1:14" customFormat="1">
      <c r="A13" s="243"/>
      <c r="B13" s="252">
        <v>0.04</v>
      </c>
      <c r="C13" s="252">
        <v>1.2</v>
      </c>
      <c r="D13" s="12"/>
      <c r="E13" s="12"/>
      <c r="F13" s="12"/>
      <c r="G13" s="5"/>
      <c r="H13" s="5"/>
      <c r="I13" s="12"/>
      <c r="J13" s="12"/>
      <c r="K13" s="12"/>
      <c r="L13" s="12"/>
      <c r="M13" s="12"/>
    </row>
    <row r="14" spans="1:14" customFormat="1">
      <c r="A14" s="243"/>
      <c r="B14" s="252">
        <v>0.06</v>
      </c>
      <c r="C14" s="252">
        <v>0.75</v>
      </c>
      <c r="D14" s="12"/>
      <c r="E14" s="12"/>
      <c r="F14" s="12"/>
      <c r="G14" s="5"/>
      <c r="H14" s="5"/>
      <c r="I14" s="12"/>
      <c r="J14" s="12"/>
      <c r="K14" s="12"/>
      <c r="L14" s="12"/>
      <c r="M14" s="12"/>
    </row>
    <row r="15" spans="1:14" customFormat="1">
      <c r="A15" s="243"/>
      <c r="B15" s="252">
        <v>0.9</v>
      </c>
      <c r="C15" s="252">
        <v>0.6</v>
      </c>
      <c r="D15" s="12"/>
      <c r="E15" s="12"/>
      <c r="F15" s="12"/>
      <c r="G15" s="5"/>
      <c r="H15" s="5"/>
      <c r="I15" s="12"/>
      <c r="J15" s="12"/>
      <c r="K15" s="12"/>
      <c r="L15" s="12"/>
      <c r="M15" s="12"/>
    </row>
    <row r="16" spans="1:14" customFormat="1">
      <c r="A16" s="243"/>
      <c r="B16" s="253"/>
      <c r="C16" s="254"/>
      <c r="D16" s="12"/>
      <c r="E16" s="12"/>
      <c r="F16" s="12"/>
      <c r="G16" s="5"/>
      <c r="H16" s="5"/>
      <c r="I16" s="12"/>
      <c r="J16" s="12"/>
      <c r="K16" s="12"/>
      <c r="L16" s="12"/>
      <c r="M16" s="12"/>
    </row>
    <row r="17" spans="1:13" customFormat="1">
      <c r="A17" s="243" t="s">
        <v>107</v>
      </c>
      <c r="B17" s="253"/>
      <c r="C17" s="254"/>
      <c r="D17" s="12"/>
      <c r="E17" s="12"/>
      <c r="F17" s="12"/>
      <c r="G17" s="5"/>
      <c r="H17" s="5"/>
      <c r="I17" s="12"/>
      <c r="J17" s="12"/>
      <c r="K17" s="256" t="s">
        <v>155</v>
      </c>
      <c r="L17" s="255">
        <v>0.03</v>
      </c>
      <c r="M17" s="12"/>
    </row>
    <row r="18" spans="1:13" ht="16.2">
      <c r="A18" s="8"/>
      <c r="B18" s="5"/>
      <c r="C18" s="5"/>
      <c r="D18" s="5"/>
      <c r="E18" s="5"/>
      <c r="F18" s="5"/>
      <c r="G18" s="5"/>
      <c r="H18" s="9"/>
      <c r="I18" s="9"/>
      <c r="J18" s="10"/>
      <c r="K18" s="10"/>
      <c r="L18" s="10"/>
      <c r="M18" s="11"/>
    </row>
    <row r="19" spans="1:13">
      <c r="A19" s="112" t="s">
        <v>2</v>
      </c>
      <c r="B19" s="5" t="s">
        <v>319</v>
      </c>
      <c r="C19" s="5"/>
      <c r="D19" s="5"/>
      <c r="E19" s="5"/>
      <c r="F19" s="5"/>
      <c r="G19" s="5"/>
      <c r="H19" s="5"/>
      <c r="I19" s="5"/>
      <c r="J19" s="5"/>
      <c r="K19" s="5"/>
      <c r="L19" s="5"/>
      <c r="M19" s="11"/>
    </row>
    <row r="20" spans="1:13">
      <c r="A20" s="17"/>
      <c r="B20" s="5"/>
      <c r="C20" s="5"/>
      <c r="D20" s="5"/>
      <c r="E20" s="5"/>
      <c r="F20" s="5"/>
      <c r="G20" s="5"/>
      <c r="H20" s="5"/>
      <c r="I20" s="5"/>
      <c r="J20" s="5"/>
      <c r="K20" s="5"/>
      <c r="L20" s="5"/>
      <c r="M20" s="11"/>
    </row>
    <row r="21" spans="1:13">
      <c r="A21" s="17"/>
      <c r="B21" s="5" t="s">
        <v>153</v>
      </c>
      <c r="C21" s="5"/>
      <c r="D21" s="5"/>
      <c r="E21" s="5"/>
      <c r="F21" s="5"/>
      <c r="G21" s="5"/>
      <c r="H21" s="5"/>
      <c r="I21" s="5"/>
      <c r="J21" s="5"/>
      <c r="K21" s="5"/>
      <c r="L21" s="5"/>
      <c r="M21" s="11"/>
    </row>
    <row r="22" spans="1:13" ht="16.2">
      <c r="A22" s="9"/>
      <c r="B22" s="9" t="s">
        <v>0</v>
      </c>
      <c r="C22" s="9"/>
      <c r="D22" s="10"/>
      <c r="E22" s="10"/>
      <c r="F22" s="5"/>
      <c r="G22" s="5"/>
      <c r="H22" s="5"/>
      <c r="I22" s="5"/>
      <c r="J22" s="5"/>
      <c r="K22" s="5"/>
      <c r="L22" s="5"/>
      <c r="M22" s="11"/>
    </row>
    <row r="23" spans="1:13">
      <c r="A23" s="1"/>
      <c r="B23" s="1"/>
      <c r="C23" s="1"/>
      <c r="D23" s="1"/>
      <c r="E23" s="1"/>
      <c r="F23" s="1"/>
      <c r="G23" s="1"/>
      <c r="H23" s="1"/>
      <c r="I23" s="1"/>
      <c r="J23" s="1"/>
      <c r="K23" s="1"/>
      <c r="L23" s="1"/>
      <c r="M23" s="1"/>
    </row>
    <row r="24" spans="1:13">
      <c r="A24" s="1"/>
      <c r="B24" s="1"/>
      <c r="C24" s="1"/>
      <c r="D24" s="1"/>
      <c r="E24" s="1"/>
      <c r="F24" s="1"/>
      <c r="G24" s="1"/>
      <c r="H24" s="1"/>
      <c r="I24" s="1"/>
      <c r="J24" s="1"/>
      <c r="K24" s="1"/>
      <c r="L24" s="1"/>
      <c r="M24" s="1"/>
    </row>
    <row r="25" spans="1:13">
      <c r="A25" s="1"/>
      <c r="B25" s="1"/>
      <c r="C25" s="1"/>
      <c r="D25" s="1"/>
      <c r="E25" s="1"/>
      <c r="F25" s="1"/>
      <c r="G25" s="1"/>
      <c r="H25" s="1"/>
      <c r="I25" s="1"/>
      <c r="J25" s="1"/>
      <c r="K25" s="1"/>
      <c r="L25" s="1"/>
      <c r="M25" s="1"/>
    </row>
    <row r="26" spans="1:13">
      <c r="A26" s="1"/>
      <c r="B26" s="1"/>
      <c r="C26" s="1"/>
      <c r="D26" s="1"/>
      <c r="E26" s="1"/>
      <c r="F26" s="1"/>
      <c r="G26" s="1"/>
      <c r="H26" s="1"/>
      <c r="I26" s="1"/>
      <c r="J26" s="1"/>
      <c r="K26" s="1"/>
      <c r="L26" s="1"/>
      <c r="M26" s="1"/>
    </row>
    <row r="27" spans="1:13">
      <c r="A27" s="1"/>
      <c r="B27" s="1"/>
      <c r="C27" s="1"/>
      <c r="D27" s="1"/>
      <c r="E27" s="1"/>
      <c r="F27" s="1"/>
      <c r="G27" s="1"/>
      <c r="H27" s="1"/>
      <c r="I27" s="1"/>
      <c r="J27" s="1"/>
      <c r="K27" s="1"/>
      <c r="L27" s="1"/>
      <c r="M27" s="1"/>
    </row>
    <row r="28" spans="1:13">
      <c r="A28" s="17"/>
      <c r="B28" s="5" t="s">
        <v>154</v>
      </c>
      <c r="C28" s="5"/>
      <c r="D28" s="5"/>
      <c r="E28" s="5"/>
      <c r="F28" s="5"/>
      <c r="G28" s="5"/>
      <c r="H28" s="5"/>
      <c r="I28" s="5"/>
      <c r="J28" s="5"/>
      <c r="K28" s="5"/>
      <c r="L28" s="5"/>
      <c r="M28" s="11"/>
    </row>
    <row r="29" spans="1:13" ht="16.2">
      <c r="A29" s="9"/>
      <c r="B29" s="9" t="s">
        <v>0</v>
      </c>
      <c r="C29" s="9"/>
      <c r="D29" s="10"/>
      <c r="E29" s="10"/>
      <c r="F29" s="5"/>
      <c r="G29" s="5"/>
      <c r="H29" s="5"/>
      <c r="I29" s="5"/>
      <c r="J29" s="5"/>
      <c r="K29" s="5"/>
      <c r="L29" s="5"/>
      <c r="M29" s="11"/>
    </row>
    <row r="30" spans="1:13">
      <c r="A30" s="1"/>
      <c r="B30" s="1"/>
      <c r="C30" s="1"/>
      <c r="D30" s="1"/>
      <c r="E30" s="1"/>
      <c r="F30" s="1"/>
      <c r="G30" s="1"/>
      <c r="H30" s="1"/>
      <c r="I30" s="1"/>
      <c r="J30" s="1"/>
      <c r="K30" s="1"/>
      <c r="L30" s="1"/>
      <c r="M30" s="1"/>
    </row>
    <row r="31" spans="1:13">
      <c r="A31" s="1"/>
      <c r="B31" s="1"/>
      <c r="C31" s="1"/>
      <c r="D31" s="1"/>
      <c r="E31" s="1"/>
      <c r="F31" s="1"/>
      <c r="G31" s="1"/>
      <c r="H31" s="1"/>
      <c r="I31" s="1"/>
      <c r="J31" s="1"/>
      <c r="K31" s="1"/>
      <c r="L31" s="1"/>
      <c r="M31" s="1"/>
    </row>
    <row r="32" spans="1:13">
      <c r="A32" s="1"/>
      <c r="B32" s="1"/>
      <c r="C32" s="1"/>
      <c r="D32" s="1"/>
      <c r="E32" s="1"/>
      <c r="F32" s="1"/>
      <c r="G32" s="1"/>
      <c r="H32" s="1"/>
      <c r="I32" s="1"/>
      <c r="J32" s="1"/>
      <c r="K32" s="1"/>
      <c r="L32" s="1"/>
      <c r="M32" s="1"/>
    </row>
    <row r="33" spans="1:13">
      <c r="A33" s="112" t="s">
        <v>3</v>
      </c>
      <c r="B33" s="5" t="s">
        <v>305</v>
      </c>
      <c r="C33" s="5"/>
      <c r="D33" s="5"/>
      <c r="E33" s="5"/>
      <c r="F33" s="5"/>
      <c r="G33" s="5"/>
      <c r="H33" s="5"/>
      <c r="I33" s="5"/>
      <c r="J33" s="5"/>
      <c r="K33" s="5"/>
      <c r="L33" s="5"/>
      <c r="M33" s="11"/>
    </row>
    <row r="34" spans="1:13" ht="16.2">
      <c r="A34" s="9"/>
      <c r="B34" s="9" t="s">
        <v>0</v>
      </c>
      <c r="C34" s="9"/>
      <c r="D34" s="10"/>
      <c r="E34" s="10"/>
      <c r="F34" s="5"/>
      <c r="G34" s="5"/>
      <c r="H34" s="5"/>
      <c r="I34" s="5"/>
      <c r="J34" s="5"/>
      <c r="K34" s="5"/>
      <c r="L34" s="5"/>
      <c r="M34" s="11"/>
    </row>
    <row r="35" spans="1:13" ht="15.6" customHeight="1">
      <c r="A35" s="75"/>
      <c r="B35" s="43"/>
      <c r="C35" s="43"/>
      <c r="D35" s="43"/>
      <c r="E35" s="43"/>
      <c r="F35" s="43"/>
      <c r="G35" s="43"/>
      <c r="H35" s="43"/>
      <c r="I35" s="43"/>
      <c r="J35" s="43"/>
      <c r="K35" s="43"/>
      <c r="L35" s="43"/>
      <c r="M35" s="43"/>
    </row>
    <row r="36" spans="1:13" ht="15.6" customHeight="1">
      <c r="A36" s="125" t="s">
        <v>223</v>
      </c>
      <c r="B36" s="43"/>
      <c r="C36" s="43"/>
      <c r="D36" s="43"/>
      <c r="E36" s="43"/>
      <c r="F36" s="43"/>
      <c r="G36" s="43"/>
      <c r="H36" s="43"/>
      <c r="I36" s="43"/>
      <c r="J36" s="43"/>
      <c r="K36" s="43"/>
      <c r="L36" s="43"/>
      <c r="M36" s="43"/>
    </row>
    <row r="37" spans="1:13" ht="15.6" customHeight="1">
      <c r="A37" s="125" t="s">
        <v>225</v>
      </c>
      <c r="B37" s="43"/>
      <c r="C37" s="43"/>
      <c r="D37" s="43"/>
      <c r="E37" s="43"/>
      <c r="F37" s="43"/>
      <c r="G37" s="43"/>
      <c r="H37" s="43"/>
      <c r="I37" s="43"/>
      <c r="J37" s="43"/>
      <c r="K37" s="43"/>
      <c r="L37" s="43"/>
      <c r="M37" s="43"/>
    </row>
    <row r="38" spans="1:13" ht="15.6" customHeight="1">
      <c r="A38" s="125" t="s">
        <v>224</v>
      </c>
      <c r="B38" s="43"/>
      <c r="C38" s="43"/>
      <c r="D38" s="43"/>
      <c r="E38" s="43"/>
      <c r="F38" s="43"/>
      <c r="G38" s="43"/>
      <c r="H38" s="43"/>
      <c r="I38" s="43"/>
      <c r="J38" s="43"/>
      <c r="K38" s="43"/>
      <c r="L38" s="43"/>
      <c r="M38" s="43"/>
    </row>
    <row r="39" spans="1:13" ht="15.6" customHeight="1">
      <c r="A39" s="43"/>
      <c r="B39" s="43"/>
      <c r="C39" s="43"/>
      <c r="D39" s="43"/>
      <c r="E39" s="43"/>
      <c r="F39" s="43"/>
      <c r="G39" s="43"/>
      <c r="H39" s="43"/>
      <c r="I39" s="43"/>
      <c r="J39" s="43"/>
      <c r="K39" s="43"/>
      <c r="L39" s="43"/>
      <c r="M39" s="43"/>
    </row>
    <row r="40" spans="1:13" ht="16.2">
      <c r="A40" s="8" t="s">
        <v>108</v>
      </c>
      <c r="B40" s="5"/>
      <c r="C40" s="5"/>
      <c r="D40" s="5"/>
      <c r="E40" s="5"/>
      <c r="F40" s="5"/>
      <c r="G40" s="5"/>
      <c r="H40" s="9"/>
      <c r="I40" s="9"/>
      <c r="J40" s="10"/>
      <c r="K40" s="10"/>
      <c r="L40" s="10"/>
      <c r="M40" s="11"/>
    </row>
    <row r="41" spans="1:13" ht="16.2">
      <c r="A41" s="8"/>
      <c r="B41" s="5"/>
      <c r="C41" s="5"/>
      <c r="D41" s="5"/>
      <c r="E41" s="5"/>
      <c r="F41" s="5"/>
      <c r="G41" s="5"/>
      <c r="H41" s="9"/>
      <c r="I41" s="9"/>
      <c r="J41" s="10"/>
      <c r="K41" s="10"/>
      <c r="L41" s="10"/>
      <c r="M41" s="11"/>
    </row>
    <row r="42" spans="1:13">
      <c r="A42" s="112" t="s">
        <v>16</v>
      </c>
      <c r="B42" s="5" t="s">
        <v>156</v>
      </c>
      <c r="C42" s="5"/>
      <c r="D42" s="5"/>
      <c r="E42" s="5"/>
      <c r="F42" s="5"/>
      <c r="G42" s="5"/>
      <c r="H42" s="5"/>
      <c r="I42" s="5"/>
      <c r="J42" s="5"/>
      <c r="K42" s="5"/>
      <c r="L42" s="5"/>
      <c r="M42" s="11"/>
    </row>
    <row r="43" spans="1:13">
      <c r="A43" s="17"/>
      <c r="B43" s="5"/>
      <c r="C43" s="5"/>
      <c r="D43" s="5"/>
      <c r="E43" s="5"/>
      <c r="F43" s="5"/>
      <c r="G43" s="5"/>
      <c r="H43" s="5"/>
      <c r="I43" s="5"/>
      <c r="J43" s="5"/>
      <c r="K43" s="5"/>
      <c r="L43" s="5"/>
      <c r="M43" s="11"/>
    </row>
    <row r="44" spans="1:13">
      <c r="A44" s="17"/>
      <c r="B44" s="5" t="s">
        <v>157</v>
      </c>
      <c r="C44" s="5"/>
      <c r="D44" s="5"/>
      <c r="E44" s="5"/>
      <c r="F44" s="5"/>
      <c r="G44" s="5"/>
      <c r="H44" s="5"/>
      <c r="I44" s="5"/>
      <c r="J44" s="5"/>
      <c r="K44" s="5"/>
      <c r="L44" s="5"/>
      <c r="M44" s="11"/>
    </row>
    <row r="45" spans="1:13" ht="16.2">
      <c r="A45" s="9"/>
      <c r="B45" s="9" t="s">
        <v>0</v>
      </c>
      <c r="C45" s="9"/>
      <c r="D45" s="10"/>
      <c r="E45" s="10"/>
      <c r="F45" s="5"/>
      <c r="G45" s="5"/>
      <c r="H45" s="5"/>
      <c r="I45" s="5"/>
      <c r="J45" s="5"/>
      <c r="K45" s="5"/>
      <c r="L45" s="5"/>
      <c r="M45" s="11"/>
    </row>
    <row r="46" spans="1:13" ht="16.2">
      <c r="A46" s="126"/>
      <c r="B46" s="126"/>
      <c r="C46" s="126"/>
      <c r="D46" s="70"/>
      <c r="E46" s="70"/>
    </row>
    <row r="47" spans="1:13" ht="16.2">
      <c r="A47" s="126"/>
      <c r="B47" s="126"/>
      <c r="C47" s="126"/>
      <c r="D47" s="70"/>
      <c r="E47" s="70"/>
    </row>
    <row r="48" spans="1:13" ht="16.2">
      <c r="A48" s="126"/>
      <c r="B48" s="126"/>
      <c r="C48" s="126"/>
      <c r="D48" s="70"/>
      <c r="E48" s="70"/>
    </row>
    <row r="49" spans="1:13">
      <c r="A49" s="17"/>
      <c r="B49" s="5" t="s">
        <v>158</v>
      </c>
      <c r="C49" s="5"/>
      <c r="D49" s="5"/>
      <c r="E49" s="5"/>
      <c r="F49" s="5"/>
      <c r="G49" s="5"/>
      <c r="H49" s="5"/>
      <c r="I49" s="5"/>
      <c r="J49" s="5"/>
      <c r="K49" s="5"/>
      <c r="L49" s="5"/>
      <c r="M49" s="11"/>
    </row>
    <row r="50" spans="1:13" ht="16.2">
      <c r="A50" s="9"/>
      <c r="B50" s="9" t="s">
        <v>0</v>
      </c>
      <c r="C50" s="9"/>
      <c r="D50" s="10"/>
      <c r="E50" s="10"/>
      <c r="F50" s="5"/>
      <c r="G50" s="5"/>
      <c r="H50" s="5"/>
      <c r="I50" s="5"/>
      <c r="J50" s="5"/>
      <c r="K50" s="5"/>
      <c r="L50" s="5"/>
      <c r="M50" s="11"/>
    </row>
    <row r="51" spans="1:13">
      <c r="A51" s="49"/>
      <c r="B51" s="1"/>
      <c r="C51" s="1"/>
      <c r="D51" s="1"/>
      <c r="E51" s="1"/>
      <c r="F51" s="1"/>
      <c r="G51" s="1"/>
      <c r="H51" s="1"/>
      <c r="I51" s="1"/>
      <c r="J51" s="1"/>
      <c r="K51" s="1"/>
      <c r="L51" s="1"/>
      <c r="M51" s="1"/>
    </row>
    <row r="52" spans="1:13">
      <c r="A52" s="1"/>
      <c r="B52" s="1"/>
      <c r="C52" s="1"/>
      <c r="D52" s="1"/>
      <c r="E52" s="1"/>
      <c r="F52" s="1"/>
      <c r="G52" s="1"/>
      <c r="H52" s="1"/>
      <c r="I52" s="1"/>
      <c r="J52" s="1"/>
      <c r="K52" s="1"/>
      <c r="L52" s="1"/>
      <c r="M52" s="1"/>
    </row>
    <row r="53" spans="1:13">
      <c r="A53" s="1"/>
      <c r="B53" s="1"/>
      <c r="C53" s="1"/>
      <c r="D53" s="1"/>
      <c r="E53" s="1"/>
      <c r="F53" s="1"/>
      <c r="G53" s="1"/>
      <c r="H53" s="1"/>
      <c r="I53" s="1"/>
      <c r="J53" s="1"/>
      <c r="K53" s="1"/>
      <c r="L53" s="1"/>
      <c r="M53" s="1"/>
    </row>
  </sheetData>
  <mergeCells count="1">
    <mergeCell ref="A3:M3"/>
  </mergeCells>
  <phoneticPr fontId="4" type="noConversion"/>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9E845B-245D-4F80-9345-6AAE8EC62FEC}">
  <dimension ref="A1:P83"/>
  <sheetViews>
    <sheetView zoomScaleNormal="100" workbookViewId="0"/>
  </sheetViews>
  <sheetFormatPr defaultColWidth="8.6640625" defaultRowHeight="15.6"/>
  <cols>
    <col min="1" max="1" width="14" style="1" customWidth="1"/>
    <col min="2" max="2" width="15.33203125" style="1" customWidth="1"/>
    <col min="3" max="3" width="13.109375" style="1" customWidth="1"/>
    <col min="4" max="6" width="17.6640625" style="1" customWidth="1"/>
    <col min="7" max="11" width="8.6640625" style="1" customWidth="1"/>
    <col min="12" max="12" width="12.109375" style="1" bestFit="1" customWidth="1"/>
    <col min="13" max="16384" width="8.6640625" style="1"/>
  </cols>
  <sheetData>
    <row r="1" spans="1:16" ht="18" customHeight="1">
      <c r="A1" s="140" t="s">
        <v>10</v>
      </c>
      <c r="B1" s="5"/>
      <c r="C1" s="9" t="s">
        <v>6</v>
      </c>
      <c r="D1" s="5"/>
      <c r="E1" s="5"/>
      <c r="F1" s="5"/>
      <c r="G1" s="5"/>
      <c r="H1" s="5"/>
      <c r="I1" s="5"/>
      <c r="J1" s="5"/>
      <c r="K1" s="5"/>
      <c r="L1" s="5"/>
      <c r="M1" s="5"/>
    </row>
    <row r="2" spans="1:16">
      <c r="A2" s="5"/>
      <c r="B2" s="5"/>
      <c r="C2" s="5"/>
      <c r="D2" s="5"/>
      <c r="E2" s="5"/>
      <c r="F2" s="5"/>
      <c r="G2" s="5"/>
      <c r="H2" s="5"/>
      <c r="I2" s="5"/>
      <c r="J2" s="5"/>
      <c r="K2" s="5"/>
      <c r="L2" s="5"/>
      <c r="M2" s="5"/>
    </row>
    <row r="3" spans="1:16" ht="15.6" customHeight="1">
      <c r="A3" s="137" t="s">
        <v>306</v>
      </c>
      <c r="B3" s="41"/>
      <c r="C3" s="41"/>
      <c r="D3" s="41"/>
      <c r="E3" s="41"/>
      <c r="F3" s="41"/>
      <c r="G3" s="41"/>
      <c r="H3" s="41"/>
      <c r="I3" s="41"/>
      <c r="J3" s="41"/>
      <c r="K3" s="41"/>
      <c r="L3" s="41"/>
      <c r="M3" s="41"/>
    </row>
    <row r="4" spans="1:16">
      <c r="A4" s="41"/>
      <c r="B4" s="41"/>
      <c r="C4" s="41"/>
      <c r="D4" s="41"/>
      <c r="E4" s="41"/>
      <c r="F4" s="41"/>
      <c r="G4" s="41"/>
      <c r="H4" s="41"/>
      <c r="I4" s="41"/>
      <c r="J4" s="41"/>
      <c r="K4" s="41"/>
      <c r="L4" s="41"/>
      <c r="M4" s="11"/>
    </row>
    <row r="5" spans="1:16">
      <c r="A5" s="137" t="s">
        <v>109</v>
      </c>
      <c r="B5" s="41"/>
      <c r="C5" s="41"/>
      <c r="D5" s="41"/>
      <c r="E5" s="41"/>
      <c r="F5" s="41"/>
      <c r="G5" s="41"/>
      <c r="H5" s="41"/>
      <c r="I5" s="41"/>
      <c r="J5" s="41"/>
      <c r="K5" s="41"/>
      <c r="L5" s="41"/>
      <c r="M5" s="11"/>
    </row>
    <row r="6" spans="1:16">
      <c r="A6" s="41"/>
      <c r="B6" s="41"/>
      <c r="C6" s="41"/>
      <c r="D6" s="41"/>
      <c r="E6" s="41"/>
      <c r="F6" s="41"/>
      <c r="G6" s="41"/>
      <c r="H6" s="41"/>
      <c r="I6" s="41"/>
      <c r="J6" s="41"/>
      <c r="K6" s="41"/>
      <c r="L6" s="41"/>
      <c r="M6" s="11"/>
    </row>
    <row r="7" spans="1:16" s="6" customFormat="1">
      <c r="A7" s="112" t="s">
        <v>2</v>
      </c>
      <c r="B7" s="8" t="s">
        <v>307</v>
      </c>
      <c r="C7" s="5"/>
      <c r="D7" s="5"/>
      <c r="E7" s="5"/>
      <c r="F7" s="5"/>
      <c r="G7" s="5"/>
      <c r="H7" s="5"/>
      <c r="I7" s="5"/>
      <c r="J7" s="5"/>
      <c r="K7" s="5"/>
      <c r="L7" s="5"/>
      <c r="M7" s="11"/>
    </row>
    <row r="8" spans="1:16" ht="16.2">
      <c r="A8" s="10"/>
      <c r="B8" s="9" t="s">
        <v>0</v>
      </c>
      <c r="C8" s="10"/>
      <c r="D8" s="10"/>
      <c r="E8" s="10"/>
      <c r="F8" s="5"/>
      <c r="G8" s="5"/>
      <c r="H8" s="5"/>
      <c r="I8" s="5"/>
      <c r="J8" s="5"/>
      <c r="K8" s="5"/>
      <c r="L8" s="5"/>
      <c r="M8" s="11"/>
    </row>
    <row r="10" spans="1:16">
      <c r="A10" s="125" t="s">
        <v>223</v>
      </c>
    </row>
    <row r="11" spans="1:16">
      <c r="A11" s="125" t="s">
        <v>225</v>
      </c>
    </row>
    <row r="12" spans="1:16">
      <c r="A12" s="19"/>
      <c r="B12" s="19"/>
      <c r="C12" s="19"/>
      <c r="D12" s="19"/>
      <c r="E12" s="19"/>
      <c r="F12" s="19"/>
      <c r="G12" s="19"/>
      <c r="H12" s="19"/>
      <c r="I12" s="19"/>
      <c r="J12" s="19"/>
      <c r="K12" s="19"/>
      <c r="L12" s="19"/>
      <c r="M12" s="19"/>
      <c r="N12" s="19"/>
      <c r="O12" s="19"/>
      <c r="P12" s="19"/>
    </row>
    <row r="13" spans="1:16" customFormat="1" ht="31.2" customHeight="1">
      <c r="A13" s="299" t="s">
        <v>315</v>
      </c>
      <c r="B13" s="299"/>
      <c r="C13" s="299"/>
      <c r="D13" s="299"/>
      <c r="E13" s="299"/>
      <c r="F13" s="299"/>
      <c r="G13" s="299"/>
      <c r="H13" s="299"/>
      <c r="I13" s="299"/>
      <c r="J13" s="299"/>
      <c r="K13" s="299"/>
      <c r="L13" s="299"/>
      <c r="M13" s="299"/>
    </row>
    <row r="14" spans="1:16" customFormat="1">
      <c r="A14" s="31"/>
      <c r="B14" s="3"/>
      <c r="C14" s="3"/>
      <c r="D14" s="3"/>
      <c r="E14" s="3"/>
      <c r="F14" s="3"/>
      <c r="G14" s="3"/>
      <c r="H14" s="3"/>
      <c r="I14" s="3"/>
      <c r="J14" s="3"/>
      <c r="K14" s="3"/>
      <c r="L14" s="3"/>
      <c r="M14" s="3"/>
    </row>
    <row r="15" spans="1:16" customFormat="1">
      <c r="A15" s="31"/>
      <c r="B15" s="300" t="s">
        <v>159</v>
      </c>
      <c r="C15" s="300" t="s">
        <v>1</v>
      </c>
      <c r="D15" s="114" t="s">
        <v>110</v>
      </c>
      <c r="E15" s="114"/>
      <c r="F15" s="3"/>
      <c r="G15" s="3"/>
      <c r="H15" s="3"/>
      <c r="I15" s="3"/>
      <c r="J15" s="3"/>
      <c r="K15" s="3"/>
      <c r="L15" s="3"/>
      <c r="M15" s="3"/>
    </row>
    <row r="16" spans="1:16" customFormat="1">
      <c r="A16" s="31"/>
      <c r="B16" s="300"/>
      <c r="C16" s="300"/>
      <c r="D16" s="20" t="s">
        <v>111</v>
      </c>
      <c r="E16" s="20" t="s">
        <v>112</v>
      </c>
      <c r="F16" s="3"/>
      <c r="G16" s="3"/>
      <c r="H16" s="3"/>
      <c r="I16" s="3"/>
      <c r="J16" s="3"/>
      <c r="K16" s="3"/>
      <c r="L16" s="3"/>
      <c r="M16" s="3"/>
    </row>
    <row r="17" spans="1:13" customFormat="1">
      <c r="A17" s="31"/>
      <c r="B17" s="115">
        <v>1</v>
      </c>
      <c r="C17" s="123">
        <v>1E-4</v>
      </c>
      <c r="D17" s="122">
        <v>300000</v>
      </c>
      <c r="E17" s="122">
        <v>350000</v>
      </c>
      <c r="F17" s="3"/>
      <c r="G17" s="3"/>
      <c r="H17" s="3"/>
      <c r="I17" s="3"/>
      <c r="J17" s="3"/>
      <c r="K17" s="3"/>
      <c r="L17" s="3"/>
      <c r="M17" s="3"/>
    </row>
    <row r="18" spans="1:13" customFormat="1">
      <c r="A18" s="31"/>
      <c r="B18" s="115">
        <v>2</v>
      </c>
      <c r="C18" s="123">
        <v>5.0000000000000001E-4</v>
      </c>
      <c r="D18" s="122">
        <v>100000</v>
      </c>
      <c r="E18" s="122">
        <v>102500</v>
      </c>
      <c r="F18" s="3"/>
      <c r="G18" s="3"/>
      <c r="H18" s="3"/>
      <c r="I18" s="3"/>
      <c r="J18" s="3"/>
      <c r="K18" s="3"/>
      <c r="L18" s="3"/>
      <c r="M18" s="3"/>
    </row>
    <row r="19" spans="1:13" customFormat="1">
      <c r="A19" s="31"/>
      <c r="B19" s="115">
        <v>3</v>
      </c>
      <c r="C19" s="123">
        <v>7.5000000000000002E-4</v>
      </c>
      <c r="D19" s="122">
        <v>75000</v>
      </c>
      <c r="E19" s="122">
        <v>85000</v>
      </c>
      <c r="F19" s="3"/>
      <c r="G19" s="3"/>
      <c r="H19" s="3"/>
      <c r="I19" s="3"/>
      <c r="J19" s="3"/>
      <c r="K19" s="3"/>
      <c r="L19" s="3"/>
      <c r="M19" s="3"/>
    </row>
    <row r="20" spans="1:13" customFormat="1">
      <c r="A20" s="31"/>
      <c r="B20" s="115">
        <v>4</v>
      </c>
      <c r="C20" s="123">
        <v>1E-3</v>
      </c>
      <c r="D20" s="122">
        <v>45000</v>
      </c>
      <c r="E20" s="122">
        <v>50000</v>
      </c>
      <c r="F20" s="3"/>
      <c r="G20" s="3"/>
      <c r="H20" s="3"/>
      <c r="I20" s="3"/>
      <c r="J20" s="3"/>
      <c r="K20" s="3"/>
      <c r="L20" s="3"/>
      <c r="M20" s="3"/>
    </row>
    <row r="21" spans="1:13" customFormat="1">
      <c r="A21" s="31"/>
      <c r="B21" s="115">
        <v>5</v>
      </c>
      <c r="C21" s="123">
        <v>1.25E-3</v>
      </c>
      <c r="D21" s="122">
        <v>25000</v>
      </c>
      <c r="E21" s="122">
        <v>23500</v>
      </c>
      <c r="F21" s="3"/>
      <c r="G21" s="3"/>
      <c r="H21" s="3"/>
      <c r="I21" s="3"/>
      <c r="J21" s="3"/>
      <c r="K21" s="3"/>
      <c r="L21" s="3"/>
      <c r="M21" s="3"/>
    </row>
    <row r="22" spans="1:13" customFormat="1">
      <c r="A22" s="31"/>
      <c r="B22" s="115">
        <v>6</v>
      </c>
      <c r="C22" s="123">
        <v>2.5000000000000001E-3</v>
      </c>
      <c r="D22" s="122">
        <v>17500</v>
      </c>
      <c r="E22" s="122">
        <v>20000</v>
      </c>
      <c r="F22" s="3"/>
      <c r="G22" s="3"/>
      <c r="H22" s="3"/>
      <c r="I22" s="3"/>
      <c r="J22" s="3"/>
      <c r="K22" s="3"/>
      <c r="L22" s="3"/>
      <c r="M22" s="3"/>
    </row>
    <row r="23" spans="1:13" customFormat="1">
      <c r="A23" s="31"/>
      <c r="B23" s="115">
        <v>7</v>
      </c>
      <c r="C23" s="123">
        <v>7.4999999999999997E-3</v>
      </c>
      <c r="D23" s="122">
        <v>12500</v>
      </c>
      <c r="E23" s="122">
        <v>15000</v>
      </c>
      <c r="F23" s="3"/>
      <c r="G23" s="3"/>
      <c r="H23" s="3"/>
      <c r="I23" s="3"/>
      <c r="J23" s="3"/>
      <c r="K23" s="3"/>
      <c r="L23" s="3"/>
      <c r="M23" s="3"/>
    </row>
    <row r="24" spans="1:13" customFormat="1">
      <c r="A24" s="31"/>
      <c r="B24" s="115">
        <v>8</v>
      </c>
      <c r="C24" s="123">
        <v>0.01</v>
      </c>
      <c r="D24" s="122">
        <v>10000</v>
      </c>
      <c r="E24" s="122">
        <v>9000</v>
      </c>
      <c r="F24" s="3"/>
      <c r="G24" s="3"/>
      <c r="H24" s="3"/>
      <c r="I24" s="3"/>
      <c r="J24" s="3"/>
      <c r="K24" s="3"/>
      <c r="L24" s="3"/>
      <c r="M24" s="3"/>
    </row>
    <row r="25" spans="1:13" customFormat="1">
      <c r="A25" s="31"/>
      <c r="B25" s="115">
        <v>9</v>
      </c>
      <c r="C25" s="123">
        <v>2.5000000000000001E-2</v>
      </c>
      <c r="D25" s="122">
        <v>5000</v>
      </c>
      <c r="E25" s="122">
        <v>7000</v>
      </c>
      <c r="F25" s="3"/>
      <c r="G25" s="3"/>
      <c r="H25" s="3"/>
      <c r="I25" s="3"/>
      <c r="J25" s="3"/>
      <c r="K25" s="3"/>
      <c r="L25" s="3"/>
      <c r="M25" s="3"/>
    </row>
    <row r="26" spans="1:13" customFormat="1">
      <c r="A26" s="31"/>
      <c r="B26" s="115">
        <v>10</v>
      </c>
      <c r="C26" s="123">
        <v>0.05</v>
      </c>
      <c r="D26" s="122">
        <v>2000</v>
      </c>
      <c r="E26" s="122">
        <v>3000</v>
      </c>
      <c r="F26" s="3"/>
      <c r="G26" s="3"/>
      <c r="H26" s="3"/>
      <c r="I26" s="3"/>
      <c r="J26" s="3"/>
      <c r="K26" s="3"/>
      <c r="L26" s="3"/>
      <c r="M26" s="3"/>
    </row>
    <row r="27" spans="1:13" customFormat="1">
      <c r="A27" s="31"/>
      <c r="B27" s="31"/>
      <c r="C27" s="31"/>
      <c r="D27" s="31"/>
      <c r="E27" s="31"/>
      <c r="F27" s="31"/>
      <c r="G27" s="31"/>
      <c r="H27" s="31"/>
      <c r="I27" s="31"/>
      <c r="J27" s="3"/>
      <c r="K27" s="3"/>
      <c r="L27" s="3"/>
      <c r="M27" s="3"/>
    </row>
    <row r="28" spans="1:13" customFormat="1">
      <c r="A28" s="112" t="s">
        <v>3</v>
      </c>
      <c r="B28" s="5" t="s">
        <v>156</v>
      </c>
      <c r="C28" s="5"/>
      <c r="D28" s="5"/>
      <c r="E28" s="5"/>
      <c r="F28" s="5"/>
      <c r="G28" s="5"/>
      <c r="H28" s="5"/>
      <c r="I28" s="5"/>
      <c r="J28" s="5"/>
      <c r="K28" s="5"/>
      <c r="L28" s="5"/>
      <c r="M28" s="11"/>
    </row>
    <row r="29" spans="1:13" customFormat="1" ht="16.2">
      <c r="A29" s="9"/>
      <c r="B29" s="9"/>
      <c r="C29" s="9"/>
      <c r="D29" s="10"/>
      <c r="E29" s="10"/>
      <c r="F29" s="5"/>
      <c r="G29" s="5"/>
      <c r="H29" s="5"/>
      <c r="I29" s="5"/>
      <c r="J29" s="5"/>
      <c r="K29" s="5"/>
      <c r="L29" s="5"/>
      <c r="M29" s="11"/>
    </row>
    <row r="30" spans="1:13" s="6" customFormat="1">
      <c r="A30" s="17"/>
      <c r="B30" s="5" t="s">
        <v>160</v>
      </c>
      <c r="C30" s="5"/>
      <c r="D30" s="5"/>
      <c r="E30" s="5"/>
      <c r="F30" s="5"/>
      <c r="G30" s="5"/>
      <c r="H30" s="5"/>
      <c r="I30" s="5"/>
      <c r="J30" s="5"/>
      <c r="K30" s="5"/>
      <c r="L30" s="5"/>
      <c r="M30" s="11"/>
    </row>
    <row r="31" spans="1:13" s="6" customFormat="1" ht="16.2">
      <c r="A31" s="9"/>
      <c r="B31" s="9" t="s">
        <v>0</v>
      </c>
      <c r="C31" s="9"/>
      <c r="D31" s="10"/>
      <c r="E31" s="10"/>
      <c r="F31" s="5"/>
      <c r="G31" s="5"/>
      <c r="H31" s="5"/>
      <c r="I31" s="5"/>
      <c r="J31" s="5"/>
      <c r="K31" s="5"/>
      <c r="L31" s="5"/>
      <c r="M31" s="11"/>
    </row>
    <row r="32" spans="1:13" s="6" customFormat="1">
      <c r="A32" s="1"/>
      <c r="B32" s="1"/>
      <c r="C32" s="1"/>
      <c r="D32" s="1"/>
      <c r="E32" s="1"/>
      <c r="F32" s="1"/>
      <c r="G32" s="1"/>
      <c r="H32" s="1"/>
      <c r="I32" s="1"/>
      <c r="J32" s="1"/>
      <c r="K32" s="1"/>
      <c r="L32" s="1"/>
      <c r="M32" s="1"/>
    </row>
    <row r="33" spans="1:13" s="6" customFormat="1">
      <c r="A33" s="1"/>
      <c r="B33" s="1"/>
      <c r="C33" s="1"/>
      <c r="D33" s="1"/>
      <c r="E33" s="1"/>
      <c r="F33" s="1"/>
      <c r="G33" s="1"/>
      <c r="H33" s="1"/>
      <c r="I33" s="1"/>
      <c r="J33" s="1"/>
      <c r="K33" s="1"/>
      <c r="L33" s="1"/>
      <c r="M33" s="1"/>
    </row>
    <row r="34" spans="1:13" s="6" customFormat="1">
      <c r="A34" s="1"/>
      <c r="B34" s="1"/>
      <c r="C34" s="1"/>
      <c r="D34" s="1"/>
      <c r="E34" s="1"/>
      <c r="F34" s="1"/>
      <c r="G34" s="1"/>
      <c r="H34" s="1"/>
      <c r="I34" s="1"/>
      <c r="J34" s="1"/>
      <c r="K34" s="1"/>
      <c r="L34" s="1"/>
      <c r="M34" s="1"/>
    </row>
    <row r="35" spans="1:13" s="6" customFormat="1">
      <c r="A35" s="1"/>
      <c r="B35" s="1"/>
      <c r="C35" s="1"/>
      <c r="D35" s="1"/>
      <c r="E35" s="1"/>
      <c r="F35" s="1"/>
      <c r="G35" s="1"/>
      <c r="H35" s="1"/>
      <c r="I35" s="1"/>
      <c r="J35" s="1"/>
      <c r="K35" s="1"/>
      <c r="L35" s="1"/>
      <c r="M35" s="1"/>
    </row>
    <row r="36" spans="1:13" s="6" customFormat="1">
      <c r="A36" s="1"/>
      <c r="B36" s="1"/>
      <c r="C36" s="1"/>
      <c r="D36" s="1"/>
      <c r="E36" s="1"/>
      <c r="F36" s="1"/>
      <c r="G36" s="1"/>
      <c r="H36" s="1"/>
      <c r="I36" s="1"/>
      <c r="J36" s="1"/>
      <c r="K36" s="1"/>
      <c r="L36" s="1"/>
      <c r="M36" s="1"/>
    </row>
    <row r="37" spans="1:13" s="6" customFormat="1">
      <c r="A37" s="1"/>
      <c r="B37" s="1"/>
      <c r="C37" s="1"/>
      <c r="D37" s="1"/>
      <c r="E37" s="1"/>
      <c r="F37" s="1"/>
      <c r="G37" s="1"/>
      <c r="H37" s="1"/>
      <c r="I37" s="1"/>
      <c r="J37" s="1"/>
      <c r="K37" s="1"/>
      <c r="L37" s="1"/>
      <c r="M37" s="1"/>
    </row>
    <row r="38" spans="1:13" s="6" customFormat="1">
      <c r="A38" s="1"/>
      <c r="B38" s="1"/>
      <c r="C38" s="1"/>
      <c r="D38" s="1"/>
      <c r="E38" s="1"/>
      <c r="F38" s="1"/>
      <c r="G38" s="1"/>
      <c r="H38" s="1"/>
      <c r="I38" s="1"/>
      <c r="J38" s="1"/>
      <c r="K38" s="1"/>
      <c r="L38" s="1"/>
      <c r="M38" s="1"/>
    </row>
    <row r="39" spans="1:13" s="6" customFormat="1">
      <c r="A39" s="1"/>
      <c r="B39" s="1"/>
      <c r="C39" s="1"/>
      <c r="D39" s="1"/>
      <c r="E39" s="1"/>
      <c r="F39" s="1"/>
      <c r="G39" s="1"/>
      <c r="H39" s="1"/>
      <c r="I39" s="1"/>
      <c r="J39" s="1"/>
      <c r="K39" s="1"/>
      <c r="L39" s="1"/>
      <c r="M39" s="1"/>
    </row>
    <row r="40" spans="1:13" s="6" customFormat="1">
      <c r="A40" s="1"/>
      <c r="B40" s="1"/>
      <c r="C40" s="1"/>
      <c r="D40" s="1"/>
      <c r="E40" s="1"/>
      <c r="F40" s="1"/>
      <c r="G40" s="1"/>
      <c r="H40" s="1"/>
      <c r="I40" s="1"/>
      <c r="J40" s="1"/>
      <c r="K40" s="1"/>
      <c r="L40" s="1"/>
      <c r="M40" s="1"/>
    </row>
    <row r="41" spans="1:13" s="6" customFormat="1">
      <c r="A41" s="1"/>
      <c r="B41" s="1"/>
      <c r="C41" s="1"/>
      <c r="D41" s="1"/>
      <c r="E41" s="1"/>
      <c r="F41" s="1"/>
      <c r="G41" s="1"/>
      <c r="H41" s="1"/>
      <c r="I41" s="1"/>
      <c r="J41" s="1"/>
      <c r="K41" s="1"/>
      <c r="L41" s="1"/>
      <c r="M41" s="1"/>
    </row>
    <row r="42" spans="1:13" s="6" customFormat="1">
      <c r="A42" s="1"/>
      <c r="B42" s="1"/>
      <c r="C42" s="1"/>
      <c r="D42" s="1"/>
      <c r="E42" s="1"/>
      <c r="F42" s="1"/>
      <c r="G42" s="1"/>
      <c r="H42" s="1"/>
      <c r="I42" s="1"/>
      <c r="J42" s="1"/>
      <c r="K42" s="1"/>
      <c r="L42" s="1"/>
      <c r="M42" s="1"/>
    </row>
    <row r="43" spans="1:13" s="6" customFormat="1">
      <c r="A43" s="1"/>
      <c r="B43" s="1"/>
      <c r="C43" s="1"/>
      <c r="D43" s="1"/>
      <c r="E43" s="1"/>
      <c r="F43" s="1"/>
      <c r="G43" s="1"/>
      <c r="H43" s="1"/>
      <c r="I43" s="1"/>
      <c r="J43" s="1"/>
      <c r="K43" s="1"/>
      <c r="L43" s="1"/>
      <c r="M43" s="1"/>
    </row>
    <row r="44" spans="1:13" s="6" customFormat="1">
      <c r="A44" s="1"/>
      <c r="B44" s="1"/>
      <c r="C44" s="1"/>
      <c r="D44" s="1"/>
      <c r="E44" s="1"/>
      <c r="F44" s="1"/>
      <c r="G44" s="1"/>
      <c r="H44" s="1"/>
      <c r="I44" s="1"/>
      <c r="J44" s="1"/>
      <c r="K44" s="1"/>
      <c r="L44" s="1"/>
      <c r="M44" s="1"/>
    </row>
    <row r="45" spans="1:13" s="6" customFormat="1">
      <c r="A45" s="1"/>
      <c r="B45" s="1"/>
      <c r="C45" s="1"/>
      <c r="D45" s="1"/>
      <c r="E45" s="1"/>
      <c r="F45" s="1"/>
      <c r="G45" s="1"/>
      <c r="H45" s="1"/>
      <c r="I45" s="1"/>
      <c r="J45" s="1"/>
      <c r="K45" s="1"/>
      <c r="L45" s="1"/>
      <c r="M45" s="1"/>
    </row>
    <row r="46" spans="1:13" s="6" customFormat="1">
      <c r="A46" s="17"/>
      <c r="B46" s="5" t="s">
        <v>161</v>
      </c>
      <c r="C46" s="5"/>
      <c r="D46" s="5"/>
      <c r="E46" s="5"/>
      <c r="F46" s="5"/>
      <c r="G46" s="5"/>
      <c r="H46" s="5"/>
      <c r="I46" s="5"/>
      <c r="J46" s="5"/>
      <c r="K46" s="5"/>
      <c r="L46" s="5"/>
      <c r="M46" s="11"/>
    </row>
    <row r="47" spans="1:13" s="6" customFormat="1" ht="16.2">
      <c r="A47" s="9"/>
      <c r="B47" s="9" t="s">
        <v>162</v>
      </c>
      <c r="C47" s="9"/>
      <c r="D47" s="10"/>
      <c r="E47" s="10"/>
      <c r="F47" s="5"/>
      <c r="G47" s="5"/>
      <c r="H47" s="5"/>
      <c r="I47" s="5"/>
      <c r="J47" s="5"/>
      <c r="K47" s="5"/>
      <c r="L47" s="5"/>
      <c r="M47" s="11"/>
    </row>
    <row r="48" spans="1:13" s="6" customFormat="1">
      <c r="A48" s="1"/>
      <c r="B48" s="271" t="s">
        <v>219</v>
      </c>
      <c r="C48" s="270"/>
      <c r="D48" s="270"/>
      <c r="E48" s="270"/>
      <c r="F48" s="270"/>
      <c r="G48" s="1"/>
      <c r="H48" s="1"/>
      <c r="I48" s="1"/>
      <c r="J48" s="1"/>
      <c r="K48" s="1"/>
      <c r="L48" s="1"/>
      <c r="M48" s="1"/>
    </row>
    <row r="49" spans="1:13" s="6" customFormat="1">
      <c r="A49" s="1"/>
      <c r="B49" s="1"/>
      <c r="C49" s="1"/>
      <c r="D49" s="1"/>
      <c r="E49" s="1"/>
      <c r="F49" s="1"/>
      <c r="G49" s="1"/>
      <c r="H49" s="1"/>
      <c r="I49" s="1"/>
      <c r="J49" s="1"/>
      <c r="K49" s="1"/>
      <c r="L49" s="1"/>
      <c r="M49" s="1"/>
    </row>
    <row r="50" spans="1:13" s="6" customFormat="1">
      <c r="A50" s="1"/>
      <c r="B50" s="298" t="s">
        <v>220</v>
      </c>
      <c r="C50" s="298"/>
      <c r="D50" s="1"/>
      <c r="E50" s="1"/>
      <c r="F50" s="1"/>
      <c r="G50" s="1"/>
      <c r="H50" s="1"/>
      <c r="I50" s="1"/>
      <c r="J50" s="1"/>
      <c r="K50" s="1"/>
      <c r="L50" s="1"/>
      <c r="M50" s="1"/>
    </row>
    <row r="51" spans="1:13" s="6" customFormat="1">
      <c r="A51" s="1"/>
      <c r="B51" s="116" t="s">
        <v>221</v>
      </c>
      <c r="C51" s="116" t="s">
        <v>222</v>
      </c>
      <c r="D51" s="1"/>
      <c r="E51" s="1"/>
      <c r="F51" s="1"/>
      <c r="G51" s="1"/>
      <c r="H51" s="1"/>
      <c r="I51" s="1"/>
      <c r="J51" s="1"/>
      <c r="K51" s="1"/>
      <c r="L51" s="1"/>
      <c r="M51" s="1"/>
    </row>
    <row r="52" spans="1:13" s="6" customFormat="1">
      <c r="A52" s="1"/>
      <c r="B52" s="268"/>
      <c r="C52" s="269"/>
      <c r="D52" s="1"/>
      <c r="E52" s="1"/>
      <c r="F52" s="1"/>
      <c r="G52" s="1"/>
      <c r="H52" s="1"/>
      <c r="I52" s="1"/>
      <c r="J52" s="1"/>
      <c r="K52" s="1"/>
      <c r="L52" s="1"/>
      <c r="M52" s="1"/>
    </row>
    <row r="53" spans="1:13" s="6" customFormat="1">
      <c r="A53" s="1"/>
      <c r="B53" s="268"/>
      <c r="C53" s="269"/>
      <c r="D53" s="1"/>
      <c r="E53" s="1"/>
      <c r="F53" s="1"/>
      <c r="G53" s="1"/>
      <c r="H53" s="1"/>
      <c r="I53" s="1"/>
      <c r="J53" s="1"/>
      <c r="K53" s="1"/>
      <c r="L53" s="1"/>
      <c r="M53" s="1"/>
    </row>
    <row r="54" spans="1:13" s="6" customFormat="1">
      <c r="A54" s="1"/>
      <c r="B54" s="268"/>
      <c r="C54" s="269"/>
      <c r="D54" s="1"/>
      <c r="E54" s="1"/>
      <c r="F54" s="1"/>
      <c r="G54" s="1"/>
      <c r="H54" s="1"/>
      <c r="I54" s="1"/>
      <c r="J54" s="1"/>
      <c r="K54" s="1"/>
      <c r="L54" s="1"/>
      <c r="M54" s="1"/>
    </row>
    <row r="55" spans="1:13" s="6" customFormat="1">
      <c r="A55" s="1"/>
      <c r="B55" s="268"/>
      <c r="C55" s="269"/>
      <c r="D55" s="1"/>
      <c r="E55" s="1"/>
      <c r="F55" s="1"/>
      <c r="G55" s="1"/>
      <c r="H55" s="1"/>
      <c r="I55" s="1"/>
      <c r="J55" s="1"/>
      <c r="K55" s="1"/>
      <c r="L55" s="1"/>
      <c r="M55" s="1"/>
    </row>
    <row r="56" spans="1:13" s="6" customFormat="1">
      <c r="A56" s="1"/>
      <c r="B56" s="268"/>
      <c r="C56" s="269"/>
      <c r="D56" s="1"/>
      <c r="E56" s="1"/>
      <c r="F56" s="1"/>
      <c r="G56" s="1"/>
      <c r="H56" s="1"/>
      <c r="I56" s="1"/>
      <c r="J56" s="1"/>
      <c r="K56" s="1"/>
      <c r="L56" s="1"/>
      <c r="M56" s="1"/>
    </row>
    <row r="57" spans="1:13" s="6" customFormat="1">
      <c r="A57" s="1"/>
      <c r="B57" s="268"/>
      <c r="C57" s="269"/>
      <c r="D57" s="1"/>
      <c r="E57" s="1"/>
      <c r="F57" s="1"/>
      <c r="G57" s="1"/>
      <c r="H57" s="1"/>
      <c r="I57" s="1"/>
      <c r="J57" s="1"/>
      <c r="K57" s="1"/>
      <c r="L57" s="1"/>
      <c r="M57" s="1"/>
    </row>
    <row r="58" spans="1:13" s="6" customFormat="1">
      <c r="A58" s="1"/>
      <c r="B58" s="268"/>
      <c r="C58" s="269"/>
      <c r="D58" s="1"/>
      <c r="E58" s="1"/>
      <c r="F58" s="1"/>
      <c r="G58" s="1"/>
      <c r="H58" s="1"/>
      <c r="I58" s="1"/>
      <c r="J58" s="1"/>
      <c r="K58" s="1"/>
      <c r="L58" s="1"/>
      <c r="M58" s="1"/>
    </row>
    <row r="59" spans="1:13" s="6" customFormat="1">
      <c r="A59" s="1"/>
      <c r="B59" s="268"/>
      <c r="C59" s="269"/>
      <c r="D59" s="1"/>
      <c r="E59" s="1"/>
      <c r="F59" s="1"/>
      <c r="G59" s="1"/>
      <c r="H59" s="1"/>
      <c r="I59" s="1"/>
      <c r="J59" s="1"/>
      <c r="K59" s="1"/>
      <c r="L59" s="1"/>
      <c r="M59" s="1"/>
    </row>
    <row r="60" spans="1:13" s="6" customFormat="1">
      <c r="A60" s="1"/>
      <c r="B60" s="268"/>
      <c r="C60" s="269"/>
      <c r="D60" s="1"/>
      <c r="E60" s="1"/>
      <c r="F60" s="1"/>
      <c r="G60" s="1"/>
      <c r="H60" s="1"/>
      <c r="I60" s="1"/>
      <c r="J60" s="1"/>
      <c r="K60" s="1"/>
      <c r="L60" s="1"/>
      <c r="M60" s="1"/>
    </row>
    <row r="61" spans="1:13" s="6" customFormat="1">
      <c r="A61" s="1"/>
      <c r="B61" s="268"/>
      <c r="C61" s="269"/>
      <c r="D61" s="1"/>
      <c r="E61" s="1"/>
      <c r="F61" s="1"/>
      <c r="G61" s="1"/>
      <c r="H61" s="1"/>
      <c r="I61" s="1"/>
      <c r="J61" s="1"/>
      <c r="K61" s="1"/>
      <c r="L61" s="1"/>
      <c r="M61" s="1"/>
    </row>
    <row r="62" spans="1:13" s="6" customFormat="1">
      <c r="A62" s="1"/>
      <c r="B62" s="1"/>
      <c r="C62" s="1"/>
      <c r="D62" s="1"/>
      <c r="E62" s="1"/>
      <c r="F62" s="1"/>
      <c r="G62" s="1"/>
      <c r="H62" s="1"/>
      <c r="I62" s="1"/>
      <c r="J62" s="1"/>
      <c r="K62" s="1"/>
      <c r="L62" s="1"/>
      <c r="M62" s="1"/>
    </row>
    <row r="63" spans="1:13" s="6" customFormat="1">
      <c r="A63" s="1"/>
      <c r="B63" s="1"/>
      <c r="C63" s="1"/>
      <c r="D63" s="1"/>
      <c r="E63" s="1"/>
      <c r="F63" s="1"/>
      <c r="G63" s="1"/>
      <c r="H63" s="1"/>
      <c r="I63" s="1"/>
      <c r="J63" s="1"/>
      <c r="K63" s="1"/>
      <c r="L63" s="1"/>
      <c r="M63" s="1"/>
    </row>
    <row r="64" spans="1:13" s="6" customFormat="1">
      <c r="A64" s="1"/>
      <c r="B64" s="1"/>
      <c r="C64" s="1"/>
      <c r="D64" s="1"/>
      <c r="E64" s="1"/>
      <c r="F64" s="1"/>
      <c r="G64" s="1"/>
      <c r="H64" s="1"/>
      <c r="I64" s="1"/>
      <c r="J64" s="1"/>
      <c r="K64" s="1"/>
      <c r="L64" s="1"/>
      <c r="M64" s="1"/>
    </row>
    <row r="66" spans="1:13" customFormat="1">
      <c r="A66" s="5" t="s">
        <v>113</v>
      </c>
      <c r="B66" s="5"/>
      <c r="C66" s="5"/>
      <c r="D66" s="5"/>
      <c r="E66" s="5"/>
      <c r="F66" s="5"/>
      <c r="G66" s="5"/>
      <c r="H66" s="5"/>
      <c r="I66" s="5"/>
      <c r="J66" s="5"/>
      <c r="K66" s="5"/>
      <c r="L66" s="5"/>
      <c r="M66" s="5"/>
    </row>
    <row r="67" spans="1:13" customFormat="1">
      <c r="A67" s="5"/>
      <c r="B67" s="5"/>
      <c r="C67" s="5"/>
      <c r="D67" s="5"/>
      <c r="E67" s="5"/>
      <c r="F67" s="5"/>
      <c r="G67" s="5"/>
      <c r="H67" s="5"/>
      <c r="I67" s="5"/>
      <c r="J67" s="5"/>
      <c r="K67" s="5"/>
      <c r="L67" s="5"/>
      <c r="M67" s="5"/>
    </row>
    <row r="68" spans="1:13" customFormat="1">
      <c r="A68" s="5" t="s">
        <v>114</v>
      </c>
      <c r="B68" s="5"/>
      <c r="C68" s="5"/>
      <c r="D68" s="5"/>
      <c r="E68" s="5"/>
      <c r="F68" s="5"/>
      <c r="G68" s="5"/>
      <c r="H68" s="5"/>
      <c r="I68" s="5"/>
      <c r="J68" s="5"/>
      <c r="K68" s="257" t="s">
        <v>163</v>
      </c>
      <c r="L68" s="171">
        <v>2E-8</v>
      </c>
      <c r="M68" s="5"/>
    </row>
    <row r="69" spans="1:13" customFormat="1">
      <c r="A69" s="5"/>
      <c r="B69" s="5"/>
      <c r="C69" s="5"/>
      <c r="D69" s="5"/>
      <c r="E69" s="5"/>
      <c r="F69" s="5"/>
      <c r="G69" s="5"/>
      <c r="H69" s="5"/>
      <c r="I69" s="5"/>
      <c r="J69" s="5"/>
      <c r="K69" s="5"/>
      <c r="L69" s="5"/>
      <c r="M69" s="5"/>
    </row>
    <row r="70" spans="1:13" customFormat="1">
      <c r="A70" s="112" t="s">
        <v>16</v>
      </c>
      <c r="B70" s="112" t="s">
        <v>308</v>
      </c>
      <c r="C70" s="5"/>
      <c r="D70" s="5"/>
      <c r="E70" s="5"/>
      <c r="F70" s="5"/>
      <c r="G70" s="5"/>
      <c r="H70" s="5"/>
      <c r="I70" s="5"/>
      <c r="J70" s="5"/>
      <c r="K70" s="5"/>
      <c r="L70" s="5"/>
      <c r="M70" s="11"/>
    </row>
    <row r="71" spans="1:13" s="6" customFormat="1" ht="16.2">
      <c r="A71" s="9"/>
      <c r="B71" s="9" t="s">
        <v>0</v>
      </c>
      <c r="C71" s="9"/>
      <c r="D71" s="10"/>
      <c r="E71" s="10"/>
      <c r="F71" s="5"/>
      <c r="G71" s="5"/>
      <c r="H71" s="5"/>
      <c r="I71" s="5"/>
      <c r="J71" s="5"/>
      <c r="K71" s="5"/>
      <c r="L71" s="5"/>
      <c r="M71" s="11"/>
    </row>
    <row r="72" spans="1:13" s="6" customFormat="1" ht="16.2">
      <c r="A72" s="9"/>
      <c r="B72" s="9"/>
      <c r="C72" s="9"/>
      <c r="D72" s="10"/>
      <c r="E72" s="10"/>
      <c r="F72" s="5"/>
      <c r="G72" s="5"/>
      <c r="H72" s="5"/>
      <c r="I72" s="5"/>
      <c r="J72" s="5"/>
      <c r="K72" s="5"/>
      <c r="L72" s="5"/>
      <c r="M72" s="11"/>
    </row>
    <row r="73" spans="1:13" s="6" customFormat="1">
      <c r="A73" s="1"/>
      <c r="B73" s="1"/>
      <c r="C73" s="1"/>
      <c r="D73" s="1"/>
      <c r="E73" s="1"/>
      <c r="F73" s="1"/>
      <c r="G73" s="1"/>
      <c r="H73" s="1"/>
      <c r="I73" s="1"/>
      <c r="J73" s="1"/>
      <c r="K73" s="1"/>
      <c r="L73" s="1"/>
      <c r="M73" s="1"/>
    </row>
    <row r="74" spans="1:13" s="6" customFormat="1">
      <c r="A74" s="1"/>
      <c r="B74" s="1"/>
      <c r="C74" s="1"/>
      <c r="D74" s="1"/>
      <c r="E74" s="1"/>
      <c r="F74" s="1"/>
      <c r="G74" s="1"/>
      <c r="H74" s="1"/>
      <c r="I74" s="1"/>
      <c r="J74" s="1"/>
      <c r="K74" s="1"/>
      <c r="L74" s="1"/>
      <c r="M74" s="1"/>
    </row>
    <row r="75" spans="1:13" s="6" customFormat="1">
      <c r="A75" s="1"/>
      <c r="B75" s="1"/>
      <c r="C75" s="1"/>
      <c r="D75" s="1"/>
      <c r="E75" s="1"/>
      <c r="F75" s="1"/>
      <c r="G75" s="1"/>
      <c r="H75" s="1"/>
      <c r="I75" s="1"/>
      <c r="J75" s="1"/>
      <c r="K75" s="1"/>
      <c r="L75" s="1"/>
      <c r="M75" s="1"/>
    </row>
    <row r="76" spans="1:13" s="6" customFormat="1">
      <c r="A76" s="1"/>
      <c r="B76" s="1"/>
      <c r="C76" s="1"/>
      <c r="D76" s="1"/>
      <c r="E76" s="1"/>
      <c r="F76" s="1"/>
      <c r="G76" s="1"/>
      <c r="H76" s="1"/>
      <c r="I76" s="1"/>
      <c r="J76" s="1"/>
      <c r="K76" s="1"/>
      <c r="L76" s="1"/>
      <c r="M76" s="1"/>
    </row>
    <row r="77" spans="1:13" s="6" customFormat="1">
      <c r="A77" s="1"/>
      <c r="B77" s="1"/>
      <c r="C77" s="1"/>
      <c r="D77" s="1"/>
      <c r="E77" s="1"/>
      <c r="F77" s="1"/>
      <c r="G77" s="1"/>
      <c r="H77" s="1"/>
      <c r="I77" s="1"/>
      <c r="J77" s="1"/>
      <c r="K77" s="1"/>
      <c r="L77" s="1"/>
      <c r="M77" s="1"/>
    </row>
    <row r="78" spans="1:13" s="6" customFormat="1">
      <c r="A78" s="1"/>
      <c r="B78" s="1"/>
      <c r="C78" s="1"/>
      <c r="D78" s="1"/>
      <c r="E78" s="1"/>
      <c r="F78" s="1"/>
      <c r="G78" s="1"/>
      <c r="H78" s="1"/>
      <c r="I78" s="1"/>
      <c r="J78" s="1"/>
      <c r="K78" s="1"/>
      <c r="L78" s="1"/>
      <c r="M78" s="1"/>
    </row>
    <row r="79" spans="1:13" s="6" customFormat="1">
      <c r="A79" s="1"/>
      <c r="B79" s="1"/>
      <c r="C79" s="1"/>
      <c r="D79" s="1"/>
      <c r="E79" s="1"/>
      <c r="F79" s="1"/>
      <c r="G79" s="1"/>
      <c r="H79" s="1"/>
      <c r="I79" s="1"/>
      <c r="J79" s="1"/>
      <c r="K79" s="1"/>
      <c r="L79" s="1"/>
      <c r="M79" s="1"/>
    </row>
    <row r="80" spans="1:13" s="6" customFormat="1">
      <c r="A80" s="1"/>
      <c r="B80" s="72"/>
      <c r="C80" s="72"/>
      <c r="D80" s="73"/>
      <c r="E80" s="73"/>
      <c r="F80" s="72"/>
      <c r="G80" s="72"/>
      <c r="H80" s="72"/>
      <c r="I80" s="72"/>
      <c r="J80" s="1"/>
      <c r="K80" s="1"/>
      <c r="L80" s="1"/>
      <c r="M80" s="1"/>
    </row>
    <row r="81" spans="1:13" s="6" customFormat="1">
      <c r="A81" s="1"/>
      <c r="B81" s="72"/>
      <c r="C81" s="72"/>
      <c r="D81" s="73"/>
      <c r="E81" s="73"/>
      <c r="F81" s="72"/>
      <c r="G81" s="72"/>
      <c r="H81" s="72"/>
      <c r="I81" s="72"/>
      <c r="J81" s="1"/>
      <c r="K81" s="1"/>
      <c r="L81" s="1"/>
      <c r="M81" s="1"/>
    </row>
    <row r="82" spans="1:13" customFormat="1">
      <c r="A82" s="264" t="s">
        <v>17</v>
      </c>
      <c r="B82" s="264" t="s">
        <v>320</v>
      </c>
      <c r="C82" s="31"/>
      <c r="D82" s="31"/>
      <c r="E82" s="31"/>
      <c r="F82" s="31"/>
      <c r="G82" s="31"/>
      <c r="H82" s="31"/>
      <c r="I82" s="31"/>
      <c r="J82" s="31"/>
      <c r="K82" s="31"/>
      <c r="L82" s="31"/>
      <c r="M82" s="265"/>
    </row>
    <row r="83" spans="1:13" s="6" customFormat="1" ht="16.2">
      <c r="A83" s="266"/>
      <c r="B83" s="266" t="s">
        <v>0</v>
      </c>
      <c r="C83" s="266"/>
      <c r="D83" s="267"/>
      <c r="E83" s="267"/>
      <c r="F83" s="31"/>
      <c r="G83" s="31"/>
      <c r="H83" s="31"/>
      <c r="I83" s="31"/>
      <c r="J83" s="31"/>
      <c r="K83" s="31"/>
      <c r="L83" s="31"/>
      <c r="M83" s="265"/>
    </row>
  </sheetData>
  <mergeCells count="4">
    <mergeCell ref="B50:C50"/>
    <mergeCell ref="A13:M13"/>
    <mergeCell ref="B15:B16"/>
    <mergeCell ref="C15:C16"/>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BC5B0E-E296-486C-BDA7-9F8836DDC5D9}">
  <dimension ref="A1:AJ60"/>
  <sheetViews>
    <sheetView workbookViewId="0"/>
  </sheetViews>
  <sheetFormatPr defaultColWidth="9.33203125" defaultRowHeight="15.6"/>
  <cols>
    <col min="1" max="1" width="10.33203125" style="6" customWidth="1"/>
    <col min="2" max="12" width="13.33203125" style="6" customWidth="1"/>
    <col min="13" max="13" width="9.6640625" style="6" customWidth="1"/>
    <col min="14" max="14" width="6.5546875" style="6" customWidth="1"/>
    <col min="15" max="25" width="10.6640625" style="6" customWidth="1"/>
    <col min="26" max="26" width="13" style="6" customWidth="1"/>
    <col min="27" max="27" width="13.6640625" style="6" customWidth="1"/>
    <col min="28" max="28" width="11.5546875" style="6" customWidth="1"/>
    <col min="29" max="16384" width="9.33203125" style="6"/>
  </cols>
  <sheetData>
    <row r="1" spans="1:36" ht="18" customHeight="1">
      <c r="A1" s="130" t="s">
        <v>8</v>
      </c>
      <c r="B1" s="11"/>
      <c r="C1" s="9" t="s">
        <v>6</v>
      </c>
      <c r="D1" s="11"/>
      <c r="E1" s="11"/>
      <c r="F1" s="11"/>
      <c r="G1" s="11"/>
      <c r="H1" s="11"/>
      <c r="I1" s="11"/>
      <c r="J1" s="11"/>
      <c r="K1" s="11"/>
      <c r="L1" s="11"/>
      <c r="M1" s="11"/>
      <c r="O1" s="274" t="s">
        <v>29</v>
      </c>
      <c r="P1" s="275"/>
      <c r="R1" s="274" t="s">
        <v>30</v>
      </c>
      <c r="S1" s="276"/>
      <c r="T1" s="276"/>
      <c r="U1" s="275"/>
      <c r="W1" s="38" t="s">
        <v>26</v>
      </c>
      <c r="X1" s="39"/>
      <c r="Y1" s="39"/>
      <c r="Z1" s="39"/>
      <c r="AA1" s="40"/>
    </row>
    <row r="2" spans="1:36" ht="15.75" customHeight="1">
      <c r="A2" s="7"/>
      <c r="B2" s="5"/>
      <c r="C2" s="5"/>
      <c r="D2" s="5"/>
      <c r="E2" s="5"/>
      <c r="F2" s="5"/>
      <c r="G2" s="5"/>
      <c r="H2" s="9"/>
      <c r="I2" s="9"/>
      <c r="J2" s="10"/>
      <c r="K2" s="10"/>
      <c r="L2" s="10"/>
      <c r="M2" s="11"/>
      <c r="N2" s="4"/>
      <c r="O2" s="104" t="s">
        <v>176</v>
      </c>
      <c r="P2" s="104" t="s">
        <v>20</v>
      </c>
      <c r="R2" s="104" t="s">
        <v>176</v>
      </c>
      <c r="S2" s="105" t="s">
        <v>177</v>
      </c>
      <c r="T2" s="105" t="s">
        <v>179</v>
      </c>
      <c r="U2" s="106"/>
      <c r="W2" s="107"/>
      <c r="X2" s="107"/>
      <c r="Y2" s="108" t="s">
        <v>180</v>
      </c>
      <c r="Z2" s="107"/>
      <c r="AA2" s="107"/>
      <c r="AB2" s="1"/>
      <c r="AC2" s="1"/>
    </row>
    <row r="3" spans="1:36">
      <c r="A3" s="272" t="s">
        <v>240</v>
      </c>
      <c r="B3" s="272"/>
      <c r="C3" s="272"/>
      <c r="D3" s="272"/>
      <c r="E3" s="272"/>
      <c r="F3" s="272"/>
      <c r="G3" s="272"/>
      <c r="H3" s="272"/>
      <c r="I3" s="272"/>
      <c r="J3" s="272"/>
      <c r="K3" s="272"/>
      <c r="L3" s="272"/>
      <c r="M3" s="12"/>
      <c r="N3" s="4"/>
      <c r="O3" s="109" t="s">
        <v>175</v>
      </c>
      <c r="P3" s="109" t="s">
        <v>31</v>
      </c>
      <c r="R3" s="109" t="s">
        <v>175</v>
      </c>
      <c r="S3" s="110" t="s">
        <v>178</v>
      </c>
      <c r="T3" s="110" t="s">
        <v>178</v>
      </c>
      <c r="U3" s="111" t="s">
        <v>19</v>
      </c>
      <c r="W3" s="32" t="s">
        <v>21</v>
      </c>
      <c r="X3" s="32" t="s">
        <v>22</v>
      </c>
      <c r="Y3" s="33" t="s">
        <v>31</v>
      </c>
      <c r="Z3" s="32" t="s">
        <v>23</v>
      </c>
      <c r="AA3" s="32" t="s">
        <v>24</v>
      </c>
      <c r="AB3" s="1"/>
      <c r="AC3" s="1"/>
    </row>
    <row r="4" spans="1:36" ht="15.6" customHeight="1">
      <c r="A4" s="277"/>
      <c r="B4" s="277"/>
      <c r="C4" s="277"/>
      <c r="D4" s="277"/>
      <c r="E4" s="277"/>
      <c r="F4" s="277"/>
      <c r="G4" s="277"/>
      <c r="H4" s="277"/>
      <c r="I4" s="277"/>
      <c r="J4" s="277"/>
      <c r="K4" s="277"/>
      <c r="L4" s="277"/>
      <c r="M4" s="12"/>
      <c r="N4" s="4"/>
      <c r="O4" s="22">
        <v>2017</v>
      </c>
      <c r="P4" s="23">
        <v>13000</v>
      </c>
      <c r="R4" s="18">
        <v>2017</v>
      </c>
      <c r="S4" s="24">
        <v>0</v>
      </c>
      <c r="T4" s="24">
        <v>12</v>
      </c>
      <c r="U4" s="25">
        <v>1100</v>
      </c>
      <c r="W4" s="35">
        <v>0</v>
      </c>
      <c r="X4" s="35">
        <v>9.767365813257807E-2</v>
      </c>
      <c r="Y4" s="25">
        <v>13000</v>
      </c>
      <c r="Z4" s="46">
        <v>889.17879023337991</v>
      </c>
      <c r="AA4" s="46">
        <v>6580.1493718498123</v>
      </c>
      <c r="AB4"/>
      <c r="AC4"/>
      <c r="AD4"/>
      <c r="AG4" s="1"/>
      <c r="AH4" s="1"/>
      <c r="AI4" s="1"/>
      <c r="AJ4" s="1"/>
    </row>
    <row r="5" spans="1:36">
      <c r="A5" s="277" t="s">
        <v>37</v>
      </c>
      <c r="B5" s="277"/>
      <c r="C5" s="277"/>
      <c r="D5" s="277"/>
      <c r="E5" s="277"/>
      <c r="F5" s="277"/>
      <c r="G5" s="277"/>
      <c r="H5" s="277"/>
      <c r="I5" s="277"/>
      <c r="J5" s="277"/>
      <c r="K5" s="277"/>
      <c r="L5" s="277"/>
      <c r="M5" s="12"/>
      <c r="N5" s="4"/>
      <c r="O5" s="22">
        <v>2018</v>
      </c>
      <c r="P5" s="23">
        <v>14000</v>
      </c>
      <c r="R5" s="18">
        <v>2017</v>
      </c>
      <c r="S5" s="24">
        <v>12</v>
      </c>
      <c r="T5" s="24">
        <v>24</v>
      </c>
      <c r="U5" s="25">
        <v>3800</v>
      </c>
      <c r="W5" s="35">
        <v>9.767365813257807E-2</v>
      </c>
      <c r="X5" s="35">
        <v>0.50650009379928984</v>
      </c>
      <c r="Y5" s="25">
        <v>13000</v>
      </c>
      <c r="Z5" s="46">
        <v>3721.7792640480939</v>
      </c>
      <c r="AA5" s="46">
        <v>27521.657828837993</v>
      </c>
      <c r="AB5"/>
      <c r="AC5"/>
      <c r="AD5"/>
    </row>
    <row r="6" spans="1:36" ht="18" customHeight="1">
      <c r="A6" s="136"/>
      <c r="B6" s="12"/>
      <c r="C6" s="12"/>
      <c r="D6" s="12"/>
      <c r="E6" s="12"/>
      <c r="F6" s="12"/>
      <c r="G6" s="12"/>
      <c r="H6" s="12"/>
      <c r="I6" s="12"/>
      <c r="J6" s="12"/>
      <c r="K6" s="12"/>
      <c r="L6" s="12"/>
      <c r="M6" s="12"/>
      <c r="N6" s="4"/>
      <c r="O6" s="22">
        <v>2019</v>
      </c>
      <c r="P6" s="23">
        <v>15000</v>
      </c>
      <c r="R6" s="18">
        <v>2017</v>
      </c>
      <c r="S6" s="24">
        <v>24</v>
      </c>
      <c r="T6" s="24">
        <v>36</v>
      </c>
      <c r="U6" s="25">
        <v>1800</v>
      </c>
      <c r="W6" s="35">
        <v>0.50650009379928984</v>
      </c>
      <c r="X6" s="35">
        <v>0.74495584428341821</v>
      </c>
      <c r="Y6" s="25">
        <v>13000</v>
      </c>
      <c r="Z6" s="46">
        <v>2170.798143465352</v>
      </c>
      <c r="AA6" s="46">
        <v>11658.332193059508</v>
      </c>
      <c r="AB6"/>
      <c r="AC6"/>
      <c r="AD6"/>
    </row>
    <row r="7" spans="1:36" ht="18" customHeight="1">
      <c r="A7" s="137" t="s">
        <v>38</v>
      </c>
      <c r="B7" s="5"/>
      <c r="C7" s="5"/>
      <c r="D7" s="5"/>
      <c r="E7" s="5"/>
      <c r="F7" s="5"/>
      <c r="G7" s="5"/>
      <c r="H7" s="9"/>
      <c r="I7" s="9"/>
      <c r="J7" s="10"/>
      <c r="K7" s="10"/>
      <c r="L7" s="10"/>
      <c r="M7" s="11"/>
      <c r="N7" s="4"/>
      <c r="O7" s="22">
        <v>2020</v>
      </c>
      <c r="P7" s="23">
        <v>16500</v>
      </c>
      <c r="R7" s="18">
        <v>2017</v>
      </c>
      <c r="S7" s="24">
        <v>36</v>
      </c>
      <c r="T7" s="24">
        <v>48</v>
      </c>
      <c r="U7" s="25">
        <v>1500</v>
      </c>
      <c r="W7" s="35">
        <v>0.74495584428341821</v>
      </c>
      <c r="X7" s="35">
        <v>0.85330932915776259</v>
      </c>
      <c r="Y7" s="25">
        <v>13000</v>
      </c>
      <c r="Z7" s="46">
        <v>986.4033193818226</v>
      </c>
      <c r="AA7" s="46">
        <v>9354.6946561066361</v>
      </c>
      <c r="AB7"/>
      <c r="AC7"/>
      <c r="AD7"/>
    </row>
    <row r="8" spans="1:36" ht="18" customHeight="1">
      <c r="A8" s="138" t="s">
        <v>241</v>
      </c>
      <c r="B8" s="137" t="s">
        <v>143</v>
      </c>
      <c r="C8" s="5"/>
      <c r="D8" s="5"/>
      <c r="E8" s="5"/>
      <c r="F8" s="5"/>
      <c r="G8" s="5"/>
      <c r="H8" s="9"/>
      <c r="I8" s="9"/>
      <c r="J8" s="10"/>
      <c r="K8" s="10"/>
      <c r="L8" s="10"/>
      <c r="M8" s="11"/>
      <c r="N8" s="4"/>
      <c r="O8" s="22">
        <v>2021</v>
      </c>
      <c r="P8" s="23">
        <v>18000</v>
      </c>
      <c r="R8" s="18">
        <v>2017</v>
      </c>
      <c r="S8" s="24">
        <v>48</v>
      </c>
      <c r="T8" s="24">
        <v>60</v>
      </c>
      <c r="U8" s="25">
        <v>300</v>
      </c>
      <c r="W8" s="35">
        <v>0.85330932915776259</v>
      </c>
      <c r="X8" s="35">
        <v>0.90681469025479011</v>
      </c>
      <c r="Y8" s="25">
        <v>13000</v>
      </c>
      <c r="Z8" s="46">
        <v>487.08969399587426</v>
      </c>
      <c r="AA8" s="46">
        <v>1369.4447908162465</v>
      </c>
      <c r="AB8"/>
      <c r="AC8"/>
      <c r="AD8"/>
    </row>
    <row r="9" spans="1:36" ht="16.2">
      <c r="A9" s="138" t="s">
        <v>141</v>
      </c>
      <c r="B9" s="112" t="s">
        <v>142</v>
      </c>
      <c r="C9" s="5"/>
      <c r="D9" s="5"/>
      <c r="E9" s="5"/>
      <c r="F9" s="5"/>
      <c r="G9" s="5"/>
      <c r="H9" s="9"/>
      <c r="I9" s="9"/>
      <c r="J9" s="10"/>
      <c r="K9" s="10"/>
      <c r="L9" s="10"/>
      <c r="M9" s="11"/>
      <c r="N9" s="4"/>
      <c r="O9" s="22">
        <v>2022</v>
      </c>
      <c r="P9" s="23">
        <v>19500</v>
      </c>
      <c r="R9" s="18">
        <v>2017</v>
      </c>
      <c r="S9" s="24">
        <v>60</v>
      </c>
      <c r="T9" s="24">
        <v>72</v>
      </c>
      <c r="U9" s="25">
        <v>500</v>
      </c>
      <c r="W9" s="35">
        <v>0.90681469025479011</v>
      </c>
      <c r="X9" s="35">
        <v>0.93620799909401087</v>
      </c>
      <c r="Y9" s="25">
        <v>13000</v>
      </c>
      <c r="Z9" s="46">
        <v>267.58398624876583</v>
      </c>
      <c r="AA9" s="46">
        <v>2527.1327559231104</v>
      </c>
      <c r="AB9"/>
      <c r="AC9"/>
      <c r="AD9"/>
    </row>
    <row r="10" spans="1:36" ht="16.2">
      <c r="A10" s="7"/>
      <c r="B10" s="5"/>
      <c r="C10" s="5"/>
      <c r="D10" s="5"/>
      <c r="E10" s="5"/>
      <c r="F10" s="5"/>
      <c r="G10" s="5"/>
      <c r="H10" s="9"/>
      <c r="I10" s="9"/>
      <c r="J10" s="10"/>
      <c r="K10" s="10"/>
      <c r="L10" s="10"/>
      <c r="M10" s="11"/>
      <c r="N10" s="4"/>
      <c r="O10" s="22">
        <v>2023</v>
      </c>
      <c r="P10" s="23">
        <v>21000</v>
      </c>
      <c r="R10" s="18">
        <v>2017</v>
      </c>
      <c r="S10" s="24">
        <v>72</v>
      </c>
      <c r="T10" s="24">
        <v>84</v>
      </c>
      <c r="U10" s="25">
        <v>200</v>
      </c>
      <c r="W10" s="35">
        <v>0.93620799909401087</v>
      </c>
      <c r="X10" s="35">
        <v>0.95383389218377346</v>
      </c>
      <c r="Y10" s="25">
        <v>13000</v>
      </c>
      <c r="Z10" s="46">
        <v>160.45851659476816</v>
      </c>
      <c r="AA10" s="46">
        <v>855.14857252095248</v>
      </c>
      <c r="AB10"/>
      <c r="AC10"/>
      <c r="AD10"/>
    </row>
    <row r="11" spans="1:36">
      <c r="A11" s="112" t="s">
        <v>2</v>
      </c>
      <c r="B11" s="5" t="s">
        <v>242</v>
      </c>
      <c r="C11" s="5"/>
      <c r="D11" s="5"/>
      <c r="E11" s="5"/>
      <c r="F11" s="5"/>
      <c r="G11" s="5"/>
      <c r="H11" s="5"/>
      <c r="I11" s="5"/>
      <c r="J11" s="5"/>
      <c r="K11" s="5"/>
      <c r="L11" s="5"/>
      <c r="M11" s="11"/>
      <c r="N11" s="4"/>
      <c r="O11" s="22">
        <v>2024</v>
      </c>
      <c r="P11" s="23">
        <v>23000</v>
      </c>
      <c r="R11" s="18">
        <v>2017</v>
      </c>
      <c r="S11" s="24">
        <v>84</v>
      </c>
      <c r="T11" s="24">
        <v>96</v>
      </c>
      <c r="U11" s="25">
        <v>0</v>
      </c>
      <c r="W11" s="35">
        <v>0.95383389218377346</v>
      </c>
      <c r="X11" s="35">
        <v>0.96515013638887792</v>
      </c>
      <c r="Y11" s="25">
        <v>13000</v>
      </c>
      <c r="Z11" s="46">
        <v>103.01819881285013</v>
      </c>
      <c r="AA11" s="46">
        <v>-103.01819881285013</v>
      </c>
      <c r="AB11"/>
      <c r="AC11"/>
      <c r="AD11"/>
    </row>
    <row r="12" spans="1:36">
      <c r="A12" s="5"/>
      <c r="B12" s="5"/>
      <c r="C12" s="5"/>
      <c r="D12" s="5"/>
      <c r="E12" s="5"/>
      <c r="F12" s="5"/>
      <c r="G12" s="5"/>
      <c r="H12" s="5"/>
      <c r="I12" s="5"/>
      <c r="J12" s="5"/>
      <c r="K12" s="5"/>
      <c r="L12" s="5"/>
      <c r="M12" s="11"/>
      <c r="N12" s="4"/>
      <c r="R12" s="18">
        <v>2018</v>
      </c>
      <c r="S12" s="24">
        <v>0</v>
      </c>
      <c r="T12" s="24">
        <v>12</v>
      </c>
      <c r="U12" s="25">
        <v>1300</v>
      </c>
      <c r="W12" s="35">
        <v>0</v>
      </c>
      <c r="X12" s="35">
        <v>9.767365813257807E-2</v>
      </c>
      <c r="Y12" s="25">
        <v>14000</v>
      </c>
      <c r="Z12" s="46">
        <v>957.57715871287076</v>
      </c>
      <c r="AA12" s="46">
        <v>7966.1510330034689</v>
      </c>
      <c r="AB12"/>
      <c r="AC12"/>
      <c r="AD12"/>
    </row>
    <row r="13" spans="1:36" ht="16.2">
      <c r="A13" s="9"/>
      <c r="B13" s="7" t="s">
        <v>243</v>
      </c>
      <c r="C13" s="9"/>
      <c r="D13" s="10"/>
      <c r="E13" s="10"/>
      <c r="F13" s="5"/>
      <c r="G13" s="5"/>
      <c r="H13" s="5"/>
      <c r="I13" s="5"/>
      <c r="J13" s="5"/>
      <c r="K13" s="5"/>
      <c r="L13" s="5"/>
      <c r="M13" s="11"/>
      <c r="N13" s="4"/>
      <c r="R13" s="18">
        <v>2018</v>
      </c>
      <c r="S13" s="24">
        <v>12</v>
      </c>
      <c r="T13" s="24">
        <v>24</v>
      </c>
      <c r="U13" s="25">
        <v>3400</v>
      </c>
      <c r="W13" s="35">
        <v>9.767365813257807E-2</v>
      </c>
      <c r="X13" s="35">
        <v>0.50650009379928984</v>
      </c>
      <c r="Y13" s="25">
        <v>14000</v>
      </c>
      <c r="Z13" s="46">
        <v>4008.0699766671783</v>
      </c>
      <c r="AA13" s="46">
        <v>24198.55136965882</v>
      </c>
      <c r="AB13"/>
      <c r="AC13"/>
      <c r="AD13"/>
    </row>
    <row r="14" spans="1:36" ht="16.2">
      <c r="A14" s="9"/>
      <c r="B14" s="9" t="s">
        <v>0</v>
      </c>
      <c r="C14" s="9"/>
      <c r="D14" s="10"/>
      <c r="E14" s="10"/>
      <c r="F14" s="5"/>
      <c r="G14" s="5"/>
      <c r="H14" s="5"/>
      <c r="I14" s="5"/>
      <c r="J14" s="5"/>
      <c r="K14" s="5"/>
      <c r="L14" s="5"/>
      <c r="M14" s="11"/>
      <c r="N14" s="4"/>
      <c r="R14" s="18">
        <v>2018</v>
      </c>
      <c r="S14" s="24">
        <v>24</v>
      </c>
      <c r="T14" s="24">
        <v>36</v>
      </c>
      <c r="U14" s="25">
        <v>2000</v>
      </c>
      <c r="W14" s="35">
        <v>0.50650009379928984</v>
      </c>
      <c r="X14" s="35">
        <v>0.74495584428341821</v>
      </c>
      <c r="Y14" s="25">
        <v>14000</v>
      </c>
      <c r="Z14" s="46">
        <v>2337.7826160396103</v>
      </c>
      <c r="AA14" s="46">
        <v>13176.133702184345</v>
      </c>
      <c r="AB14"/>
      <c r="AC14"/>
      <c r="AD14"/>
    </row>
    <row r="15" spans="1:36">
      <c r="A15" s="4"/>
      <c r="B15" s="62"/>
      <c r="C15" s="4"/>
      <c r="D15" s="4"/>
      <c r="E15" s="4"/>
      <c r="F15" s="4"/>
      <c r="G15" s="4"/>
      <c r="H15" s="4"/>
      <c r="I15" s="4"/>
      <c r="J15" s="4"/>
      <c r="K15" s="4"/>
      <c r="L15" s="4"/>
      <c r="M15" s="4"/>
      <c r="N15" s="4"/>
      <c r="R15" s="18">
        <v>2018</v>
      </c>
      <c r="S15" s="24">
        <v>36</v>
      </c>
      <c r="T15" s="24">
        <v>48</v>
      </c>
      <c r="U15" s="25">
        <v>1500</v>
      </c>
      <c r="W15" s="35">
        <v>0.74495584428341821</v>
      </c>
      <c r="X15" s="35">
        <v>0.85330932915776259</v>
      </c>
      <c r="Y15" s="25">
        <v>14000</v>
      </c>
      <c r="Z15" s="46">
        <v>1062.280497795809</v>
      </c>
      <c r="AA15" s="46">
        <v>9389.979435923231</v>
      </c>
      <c r="AB15"/>
      <c r="AC15"/>
      <c r="AD15"/>
    </row>
    <row r="16" spans="1:36">
      <c r="A16" s="4"/>
      <c r="B16" s="62"/>
      <c r="C16" s="4"/>
      <c r="D16" s="4"/>
      <c r="E16" s="4"/>
      <c r="F16" s="4"/>
      <c r="G16" s="4"/>
      <c r="H16" s="4"/>
      <c r="I16" s="4"/>
      <c r="J16" s="4"/>
      <c r="K16" s="4"/>
      <c r="L16" s="4"/>
      <c r="M16" s="4"/>
      <c r="N16" s="4"/>
      <c r="R16" s="18">
        <v>2018</v>
      </c>
      <c r="S16" s="24">
        <v>48</v>
      </c>
      <c r="T16" s="24">
        <v>60</v>
      </c>
      <c r="U16" s="25">
        <v>600</v>
      </c>
      <c r="W16" s="35">
        <v>0.85330932915776259</v>
      </c>
      <c r="X16" s="35">
        <v>0.90681469025479011</v>
      </c>
      <c r="Y16" s="25">
        <v>14000</v>
      </c>
      <c r="Z16" s="46">
        <v>524.55813199555689</v>
      </c>
      <c r="AA16" s="46">
        <v>3232.9756209209181</v>
      </c>
      <c r="AB16"/>
      <c r="AC16"/>
      <c r="AD16"/>
    </row>
    <row r="17" spans="1:30">
      <c r="A17" s="4"/>
      <c r="B17" s="26"/>
      <c r="C17" s="4"/>
      <c r="D17" s="4"/>
      <c r="E17" s="4"/>
      <c r="F17" s="4"/>
      <c r="G17" s="4"/>
      <c r="H17" s="4"/>
      <c r="I17" s="4"/>
      <c r="J17" s="4"/>
      <c r="K17" s="4"/>
      <c r="L17" s="4"/>
      <c r="M17" s="4"/>
      <c r="N17" s="4"/>
      <c r="R17" s="18">
        <v>2018</v>
      </c>
      <c r="S17" s="24">
        <v>60</v>
      </c>
      <c r="T17" s="24">
        <v>72</v>
      </c>
      <c r="U17" s="25">
        <v>300</v>
      </c>
      <c r="W17" s="35">
        <v>0.90681469025479011</v>
      </c>
      <c r="X17" s="35">
        <v>0.93620799909401087</v>
      </c>
      <c r="Y17" s="25">
        <v>14000</v>
      </c>
      <c r="Z17" s="46">
        <v>288.16736980636324</v>
      </c>
      <c r="AA17" s="46">
        <v>1410.8950671428793</v>
      </c>
      <c r="AB17"/>
      <c r="AC17"/>
      <c r="AD17"/>
    </row>
    <row r="18" spans="1:30" ht="16.2">
      <c r="A18" s="9"/>
      <c r="B18" s="7" t="s">
        <v>244</v>
      </c>
      <c r="C18" s="9"/>
      <c r="D18" s="10"/>
      <c r="E18" s="10"/>
      <c r="F18" s="5"/>
      <c r="G18" s="5"/>
      <c r="H18" s="5"/>
      <c r="I18" s="5"/>
      <c r="J18" s="5"/>
      <c r="K18" s="5"/>
      <c r="L18" s="5"/>
      <c r="M18" s="5"/>
      <c r="N18" s="4"/>
      <c r="R18" s="18">
        <v>2018</v>
      </c>
      <c r="S18" s="24">
        <v>72</v>
      </c>
      <c r="T18" s="24">
        <v>84</v>
      </c>
      <c r="U18" s="25">
        <v>-100</v>
      </c>
      <c r="W18" s="35">
        <v>0.93620799909401087</v>
      </c>
      <c r="X18" s="35">
        <v>0.95383389218377346</v>
      </c>
      <c r="Y18" s="25">
        <v>14000</v>
      </c>
      <c r="Z18" s="46">
        <v>172.80147940975036</v>
      </c>
      <c r="AA18" s="46">
        <v>-688.01582118298279</v>
      </c>
      <c r="AB18"/>
      <c r="AC18"/>
      <c r="AD18"/>
    </row>
    <row r="19" spans="1:30" ht="16.2">
      <c r="A19" s="9"/>
      <c r="B19" s="9" t="s">
        <v>0</v>
      </c>
      <c r="C19" s="9"/>
      <c r="D19" s="10"/>
      <c r="E19" s="10"/>
      <c r="F19" s="5"/>
      <c r="G19" s="5"/>
      <c r="H19" s="5"/>
      <c r="I19" s="5"/>
      <c r="J19" s="5"/>
      <c r="K19" s="5"/>
      <c r="L19" s="5"/>
      <c r="M19" s="11"/>
      <c r="N19" s="4"/>
      <c r="R19" s="18">
        <v>2019</v>
      </c>
      <c r="S19" s="24">
        <v>0</v>
      </c>
      <c r="T19" s="24">
        <v>12</v>
      </c>
      <c r="U19" s="25">
        <v>700</v>
      </c>
      <c r="W19" s="35">
        <v>0</v>
      </c>
      <c r="X19" s="35">
        <v>9.767365813257807E-2</v>
      </c>
      <c r="Y19" s="25">
        <v>15000</v>
      </c>
      <c r="Z19" s="46">
        <v>1025.9755271923614</v>
      </c>
      <c r="AA19" s="46">
        <v>3827.4038937726873</v>
      </c>
      <c r="AB19"/>
      <c r="AC19"/>
      <c r="AD19"/>
    </row>
    <row r="20" spans="1:30" ht="16.2" customHeight="1">
      <c r="A20" s="4"/>
      <c r="B20" s="62"/>
      <c r="C20" s="4"/>
      <c r="D20" s="4"/>
      <c r="E20" s="4"/>
      <c r="F20" s="4"/>
      <c r="G20" s="4"/>
      <c r="H20" s="4"/>
      <c r="I20" s="4"/>
      <c r="J20" s="4"/>
      <c r="K20" s="4"/>
      <c r="L20" s="4"/>
      <c r="M20" s="4"/>
      <c r="N20" s="4"/>
      <c r="R20" s="18">
        <v>2019</v>
      </c>
      <c r="S20" s="24">
        <v>12</v>
      </c>
      <c r="T20" s="24">
        <v>24</v>
      </c>
      <c r="U20" s="25">
        <v>4300</v>
      </c>
      <c r="W20" s="35">
        <v>9.767365813257807E-2</v>
      </c>
      <c r="X20" s="35">
        <v>0.50650009379928984</v>
      </c>
      <c r="Y20" s="25">
        <v>15000</v>
      </c>
      <c r="Z20" s="46">
        <v>4294.3606892862617</v>
      </c>
      <c r="AA20" s="46">
        <v>31675.388596108158</v>
      </c>
      <c r="AB20"/>
      <c r="AC20"/>
      <c r="AD20"/>
    </row>
    <row r="21" spans="1:30" ht="16.2" customHeight="1">
      <c r="A21" s="4"/>
      <c r="B21" s="62"/>
      <c r="C21" s="4"/>
      <c r="D21" s="4"/>
      <c r="E21" s="4"/>
      <c r="F21" s="4"/>
      <c r="G21" s="4"/>
      <c r="H21" s="4"/>
      <c r="I21" s="4"/>
      <c r="J21" s="4"/>
      <c r="K21" s="4"/>
      <c r="L21" s="4"/>
      <c r="M21" s="4"/>
      <c r="N21" s="4"/>
      <c r="R21" s="18">
        <v>2019</v>
      </c>
      <c r="S21" s="24">
        <v>24</v>
      </c>
      <c r="T21" s="24">
        <v>36</v>
      </c>
      <c r="U21" s="25">
        <v>2200</v>
      </c>
      <c r="W21" s="35">
        <v>0.50650009379928984</v>
      </c>
      <c r="X21" s="35">
        <v>0.74495584428341821</v>
      </c>
      <c r="Y21" s="25">
        <v>15000</v>
      </c>
      <c r="Z21" s="46">
        <v>2504.7670886138681</v>
      </c>
      <c r="AA21" s="46">
        <v>14712.325178703779</v>
      </c>
      <c r="AB21"/>
      <c r="AC21"/>
      <c r="AD21"/>
    </row>
    <row r="22" spans="1:30">
      <c r="A22" s="4"/>
      <c r="B22" s="26"/>
      <c r="C22" s="4"/>
      <c r="D22" s="4"/>
      <c r="E22" s="4"/>
      <c r="F22" s="4"/>
      <c r="G22" s="4"/>
      <c r="H22" s="4"/>
      <c r="I22" s="4"/>
      <c r="J22" s="4"/>
      <c r="K22" s="4"/>
      <c r="L22" s="4"/>
      <c r="M22" s="4"/>
      <c r="N22" s="4"/>
      <c r="R22" s="18">
        <v>2019</v>
      </c>
      <c r="S22" s="24">
        <v>36</v>
      </c>
      <c r="T22" s="24">
        <v>48</v>
      </c>
      <c r="U22" s="25">
        <v>1100</v>
      </c>
      <c r="W22" s="35">
        <v>0.74495584428341821</v>
      </c>
      <c r="X22" s="35">
        <v>0.85330932915776259</v>
      </c>
      <c r="Y22" s="25">
        <v>15000</v>
      </c>
      <c r="Z22" s="46">
        <v>1138.1576762097952</v>
      </c>
      <c r="AA22" s="46">
        <v>6602.7251004864811</v>
      </c>
      <c r="AB22"/>
      <c r="AC22"/>
      <c r="AD22"/>
    </row>
    <row r="23" spans="1:30" ht="16.2">
      <c r="A23" s="9"/>
      <c r="B23" s="7" t="s">
        <v>245</v>
      </c>
      <c r="C23" s="9"/>
      <c r="D23" s="10"/>
      <c r="E23" s="10"/>
      <c r="F23" s="5"/>
      <c r="G23" s="5"/>
      <c r="H23" s="5"/>
      <c r="I23" s="5"/>
      <c r="J23" s="5"/>
      <c r="K23" s="5"/>
      <c r="L23" s="5"/>
      <c r="M23" s="11"/>
      <c r="N23" s="4"/>
      <c r="R23" s="18">
        <v>2019</v>
      </c>
      <c r="S23" s="24">
        <v>48</v>
      </c>
      <c r="T23" s="24">
        <v>60</v>
      </c>
      <c r="U23" s="25">
        <v>700</v>
      </c>
      <c r="W23" s="35">
        <v>0.85330932915776259</v>
      </c>
      <c r="X23" s="35">
        <v>0.90681469025479011</v>
      </c>
      <c r="Y23" s="25">
        <v>15000</v>
      </c>
      <c r="Z23" s="46">
        <v>562.02656999523947</v>
      </c>
      <c r="AA23" s="46">
        <v>3870.0578184481801</v>
      </c>
      <c r="AB23"/>
      <c r="AC23"/>
      <c r="AD23"/>
    </row>
    <row r="24" spans="1:30" ht="16.2">
      <c r="A24" s="9"/>
      <c r="B24" s="9" t="s">
        <v>0</v>
      </c>
      <c r="C24" s="9"/>
      <c r="D24" s="10"/>
      <c r="E24" s="10"/>
      <c r="F24" s="5"/>
      <c r="G24" s="5"/>
      <c r="H24" s="5"/>
      <c r="I24" s="5"/>
      <c r="J24" s="5"/>
      <c r="K24" s="5"/>
      <c r="L24" s="5"/>
      <c r="M24" s="11"/>
      <c r="N24" s="4"/>
      <c r="R24" s="18">
        <v>2019</v>
      </c>
      <c r="S24" s="24">
        <v>60</v>
      </c>
      <c r="T24" s="24">
        <v>72</v>
      </c>
      <c r="U24" s="25">
        <v>-100</v>
      </c>
      <c r="W24" s="35">
        <v>0.90681469025479011</v>
      </c>
      <c r="X24" s="35">
        <v>0.93620799909401087</v>
      </c>
      <c r="Y24" s="25">
        <v>15000</v>
      </c>
      <c r="Z24" s="46">
        <v>308.75075336396054</v>
      </c>
      <c r="AA24" s="46">
        <v>-882.00418616240313</v>
      </c>
      <c r="AB24"/>
      <c r="AC24"/>
      <c r="AD24"/>
    </row>
    <row r="25" spans="1:30">
      <c r="A25" s="4"/>
      <c r="B25" s="62"/>
      <c r="C25" s="4"/>
      <c r="D25" s="4"/>
      <c r="E25" s="4"/>
      <c r="F25" s="4"/>
      <c r="G25" s="4"/>
      <c r="H25" s="4"/>
      <c r="I25" s="4"/>
      <c r="J25" s="4"/>
      <c r="K25" s="4"/>
      <c r="L25" s="4"/>
      <c r="M25" s="4"/>
      <c r="N25" s="4"/>
      <c r="R25" s="18">
        <v>2020</v>
      </c>
      <c r="S25" s="24">
        <v>0</v>
      </c>
      <c r="T25" s="24">
        <v>12</v>
      </c>
      <c r="U25" s="25">
        <v>1300</v>
      </c>
      <c r="W25" s="35">
        <v>0</v>
      </c>
      <c r="X25" s="35">
        <v>9.767365813257807E-2</v>
      </c>
      <c r="Y25" s="25">
        <v>16500</v>
      </c>
      <c r="Z25" s="46">
        <v>1128.5730799115977</v>
      </c>
      <c r="AA25" s="46">
        <v>8008.7490784834008</v>
      </c>
      <c r="AB25"/>
      <c r="AC25"/>
      <c r="AD25"/>
    </row>
    <row r="26" spans="1:30">
      <c r="A26" s="4"/>
      <c r="B26" s="62"/>
      <c r="C26" s="4"/>
      <c r="D26" s="4"/>
      <c r="E26" s="4"/>
      <c r="F26" s="4"/>
      <c r="G26" s="4"/>
      <c r="H26" s="4"/>
      <c r="I26" s="4"/>
      <c r="J26" s="4"/>
      <c r="K26" s="4"/>
      <c r="L26" s="4"/>
      <c r="M26" s="4"/>
      <c r="N26" s="4"/>
      <c r="R26" s="18">
        <v>2020</v>
      </c>
      <c r="S26" s="24">
        <v>12</v>
      </c>
      <c r="T26" s="24">
        <v>24</v>
      </c>
      <c r="U26" s="25">
        <v>4700</v>
      </c>
      <c r="W26" s="35">
        <v>9.767365813257807E-2</v>
      </c>
      <c r="X26" s="35">
        <v>0.50650009379928984</v>
      </c>
      <c r="Y26" s="25">
        <v>16500</v>
      </c>
      <c r="Z26" s="46">
        <v>4723.7967582148885</v>
      </c>
      <c r="AA26" s="46">
        <v>35039.933561598868</v>
      </c>
      <c r="AB26"/>
      <c r="AC26"/>
      <c r="AD26"/>
    </row>
    <row r="27" spans="1:30">
      <c r="A27" s="4"/>
      <c r="B27" s="26"/>
      <c r="C27" s="4"/>
      <c r="D27" s="4"/>
      <c r="E27" s="4"/>
      <c r="F27" s="4"/>
      <c r="G27" s="4"/>
      <c r="H27" s="4"/>
      <c r="I27" s="4"/>
      <c r="J27" s="4"/>
      <c r="K27" s="4"/>
      <c r="L27" s="4"/>
      <c r="M27" s="4"/>
      <c r="N27" s="4"/>
      <c r="R27" s="18">
        <v>2020</v>
      </c>
      <c r="S27" s="24">
        <v>24</v>
      </c>
      <c r="T27" s="24">
        <v>36</v>
      </c>
      <c r="U27" s="25">
        <v>3300</v>
      </c>
      <c r="W27" s="35">
        <v>0.50650009379928984</v>
      </c>
      <c r="X27" s="35">
        <v>0.74495584428341821</v>
      </c>
      <c r="Y27" s="25">
        <v>16500</v>
      </c>
      <c r="Z27" s="46">
        <v>2755.2437974752552</v>
      </c>
      <c r="AA27" s="46">
        <v>23384.918196855484</v>
      </c>
      <c r="AB27"/>
      <c r="AC27"/>
      <c r="AD27"/>
    </row>
    <row r="28" spans="1:30" ht="16.2">
      <c r="A28" s="7" t="s">
        <v>181</v>
      </c>
      <c r="B28" s="9"/>
      <c r="C28" s="9"/>
      <c r="D28" s="10"/>
      <c r="E28" s="10"/>
      <c r="F28" s="5"/>
      <c r="G28" s="5"/>
      <c r="H28" s="5"/>
      <c r="I28" s="5"/>
      <c r="J28" s="5"/>
      <c r="K28" s="5"/>
      <c r="L28" s="5"/>
      <c r="M28" s="11"/>
      <c r="N28" s="4"/>
      <c r="R28" s="18">
        <v>2020</v>
      </c>
      <c r="S28" s="24">
        <v>36</v>
      </c>
      <c r="T28" s="24">
        <v>48</v>
      </c>
      <c r="U28" s="25">
        <v>1300</v>
      </c>
      <c r="W28" s="35">
        <v>0.74495584428341821</v>
      </c>
      <c r="X28" s="35">
        <v>0.85330932915776259</v>
      </c>
      <c r="Y28" s="25">
        <v>16500</v>
      </c>
      <c r="Z28" s="46">
        <v>1251.9734438307751</v>
      </c>
      <c r="AA28" s="46">
        <v>8020.2457987377202</v>
      </c>
      <c r="AB28"/>
      <c r="AC28"/>
      <c r="AD28"/>
    </row>
    <row r="29" spans="1:30" ht="16.2">
      <c r="A29" s="9"/>
      <c r="B29" s="9"/>
      <c r="C29" s="9"/>
      <c r="D29" s="10"/>
      <c r="E29" s="10"/>
      <c r="F29" s="5"/>
      <c r="G29" s="5"/>
      <c r="H29" s="5"/>
      <c r="I29" s="5"/>
      <c r="J29" s="5"/>
      <c r="K29" s="5"/>
      <c r="L29" s="5"/>
      <c r="M29" s="11"/>
      <c r="N29" s="4"/>
      <c r="R29" s="18">
        <v>2020</v>
      </c>
      <c r="S29" s="24">
        <v>48</v>
      </c>
      <c r="T29" s="24">
        <v>60</v>
      </c>
      <c r="U29" s="25">
        <v>500</v>
      </c>
      <c r="W29" s="35">
        <v>0.85330932915776259</v>
      </c>
      <c r="X29" s="35">
        <v>0.90681469025479011</v>
      </c>
      <c r="Y29" s="25">
        <v>16500</v>
      </c>
      <c r="Z29" s="46">
        <v>618.22922699476351</v>
      </c>
      <c r="AA29" s="46">
        <v>2595.2004260812705</v>
      </c>
      <c r="AB29"/>
      <c r="AC29"/>
      <c r="AD29"/>
    </row>
    <row r="30" spans="1:30">
      <c r="A30" s="112" t="s">
        <v>3</v>
      </c>
      <c r="B30" s="5" t="s">
        <v>246</v>
      </c>
      <c r="C30" s="5"/>
      <c r="D30" s="5"/>
      <c r="E30" s="5"/>
      <c r="F30" s="5"/>
      <c r="G30" s="5"/>
      <c r="H30" s="5"/>
      <c r="I30" s="5"/>
      <c r="J30" s="5"/>
      <c r="K30" s="5"/>
      <c r="L30" s="5"/>
      <c r="M30" s="11"/>
      <c r="N30" s="4"/>
      <c r="R30" s="18">
        <v>2021</v>
      </c>
      <c r="S30" s="24">
        <v>0</v>
      </c>
      <c r="T30" s="24">
        <v>12</v>
      </c>
      <c r="U30" s="25">
        <v>1500</v>
      </c>
      <c r="W30" s="35">
        <v>0</v>
      </c>
      <c r="X30" s="35">
        <v>9.767365813257807E-2</v>
      </c>
      <c r="Y30" s="25">
        <v>18000</v>
      </c>
      <c r="Z30" s="46">
        <v>1231.1706326308338</v>
      </c>
      <c r="AA30" s="46">
        <v>9442.4104617709163</v>
      </c>
      <c r="AB30"/>
      <c r="AC30"/>
      <c r="AD30"/>
    </row>
    <row r="31" spans="1:30" ht="15.6" customHeight="1">
      <c r="A31" s="9"/>
      <c r="B31" s="9" t="s">
        <v>129</v>
      </c>
      <c r="C31" s="9"/>
      <c r="D31" s="10"/>
      <c r="E31" s="10"/>
      <c r="F31" s="5"/>
      <c r="G31" s="5"/>
      <c r="H31" s="5"/>
      <c r="I31" s="5"/>
      <c r="J31" s="5"/>
      <c r="K31" s="5"/>
      <c r="L31" s="5"/>
      <c r="M31" s="11"/>
      <c r="N31" s="4"/>
      <c r="R31" s="18">
        <v>2021</v>
      </c>
      <c r="S31" s="24">
        <v>12</v>
      </c>
      <c r="T31" s="24">
        <v>24</v>
      </c>
      <c r="U31" s="25">
        <v>5300</v>
      </c>
      <c r="W31" s="35">
        <v>9.767365813257807E-2</v>
      </c>
      <c r="X31" s="35">
        <v>0.50650009379928984</v>
      </c>
      <c r="Y31" s="25">
        <v>18000</v>
      </c>
      <c r="Z31" s="46">
        <v>5153.2328271435144</v>
      </c>
      <c r="AA31" s="46">
        <v>40147.878682606402</v>
      </c>
      <c r="AB31"/>
      <c r="AC31"/>
      <c r="AD31"/>
    </row>
    <row r="32" spans="1:30">
      <c r="A32" s="45"/>
      <c r="B32" s="45"/>
      <c r="C32" s="45"/>
      <c r="D32" s="45"/>
      <c r="E32" s="45"/>
      <c r="F32" s="45"/>
      <c r="G32" s="45"/>
      <c r="H32" s="45"/>
      <c r="I32" s="45"/>
      <c r="J32" s="45"/>
      <c r="K32" s="45"/>
      <c r="L32" s="45"/>
      <c r="M32" s="45"/>
      <c r="N32" s="4"/>
      <c r="R32" s="18">
        <v>2021</v>
      </c>
      <c r="S32" s="24">
        <v>24</v>
      </c>
      <c r="T32" s="24">
        <v>36</v>
      </c>
      <c r="U32" s="25">
        <v>4000</v>
      </c>
      <c r="W32" s="35">
        <v>0.50650009379928984</v>
      </c>
      <c r="X32" s="35">
        <v>0.74495584428341821</v>
      </c>
      <c r="Y32" s="25">
        <v>18000</v>
      </c>
      <c r="Z32" s="46">
        <v>3005.7205063366418</v>
      </c>
      <c r="AA32" s="46">
        <v>29027.369843234897</v>
      </c>
      <c r="AB32"/>
      <c r="AC32"/>
      <c r="AD32"/>
    </row>
    <row r="33" spans="1:30">
      <c r="A33" s="45"/>
      <c r="B33" s="45"/>
      <c r="C33" s="45"/>
      <c r="D33" s="45"/>
      <c r="E33" s="45"/>
      <c r="F33" s="45"/>
      <c r="G33" s="45"/>
      <c r="H33" s="45"/>
      <c r="I33" s="45"/>
      <c r="J33" s="45"/>
      <c r="K33" s="45"/>
      <c r="L33" s="45"/>
      <c r="M33" s="45"/>
      <c r="N33" s="4"/>
      <c r="R33" s="18">
        <v>2021</v>
      </c>
      <c r="S33" s="24">
        <v>36</v>
      </c>
      <c r="T33" s="24">
        <v>48</v>
      </c>
      <c r="U33" s="25">
        <v>1000</v>
      </c>
      <c r="W33" s="35">
        <v>0.74495584428341821</v>
      </c>
      <c r="X33" s="35">
        <v>0.85330932915776259</v>
      </c>
      <c r="Y33" s="25">
        <v>18000</v>
      </c>
      <c r="Z33" s="46">
        <v>1365.7892114517545</v>
      </c>
      <c r="AA33" s="46">
        <v>5853.6985059751796</v>
      </c>
      <c r="AB33"/>
      <c r="AC33"/>
      <c r="AD33"/>
    </row>
    <row r="34" spans="1:30" ht="15.6" customHeight="1">
      <c r="A34" s="45"/>
      <c r="B34" s="45"/>
      <c r="C34" s="45"/>
      <c r="D34" s="45"/>
      <c r="E34" s="45"/>
      <c r="F34" s="45"/>
      <c r="G34" s="45"/>
      <c r="H34" s="45"/>
      <c r="I34" s="45"/>
      <c r="J34" s="45"/>
      <c r="K34" s="45"/>
      <c r="L34" s="45"/>
      <c r="M34" s="45"/>
      <c r="N34" s="4"/>
      <c r="R34" s="18">
        <v>2022</v>
      </c>
      <c r="S34" s="24">
        <v>0</v>
      </c>
      <c r="T34" s="24">
        <v>12</v>
      </c>
      <c r="U34" s="25">
        <v>1200</v>
      </c>
      <c r="W34" s="35">
        <v>0</v>
      </c>
      <c r="X34" s="35">
        <v>9.767365813257807E-2</v>
      </c>
      <c r="Y34" s="25">
        <v>19500</v>
      </c>
      <c r="Z34" s="46">
        <v>1333.7681853500699</v>
      </c>
      <c r="AA34" s="46">
        <v>7301.1479393795735</v>
      </c>
      <c r="AB34"/>
      <c r="AC34"/>
      <c r="AD34"/>
    </row>
    <row r="35" spans="1:30" ht="31.95" customHeight="1">
      <c r="A35" s="273" t="s">
        <v>309</v>
      </c>
      <c r="B35" s="273"/>
      <c r="C35" s="273"/>
      <c r="D35" s="273"/>
      <c r="E35" s="273"/>
      <c r="F35" s="273"/>
      <c r="G35" s="273"/>
      <c r="H35" s="273"/>
      <c r="I35" s="273"/>
      <c r="J35" s="273"/>
      <c r="K35" s="273"/>
      <c r="L35" s="74"/>
      <c r="M35" s="74"/>
      <c r="N35" s="4"/>
      <c r="R35" s="18">
        <v>2022</v>
      </c>
      <c r="S35" s="24">
        <v>12</v>
      </c>
      <c r="T35" s="24">
        <v>24</v>
      </c>
      <c r="U35" s="25">
        <v>6100</v>
      </c>
      <c r="W35" s="35">
        <v>9.767365813257807E-2</v>
      </c>
      <c r="X35" s="35">
        <v>0.50650009379928984</v>
      </c>
      <c r="Y35" s="25">
        <v>19500</v>
      </c>
      <c r="Z35" s="46">
        <v>5582.6688960721413</v>
      </c>
      <c r="AA35" s="46">
        <v>47044.606754599547</v>
      </c>
      <c r="AB35"/>
      <c r="AC35"/>
      <c r="AD35"/>
    </row>
    <row r="36" spans="1:30">
      <c r="A36" s="74"/>
      <c r="B36" s="74"/>
      <c r="C36" s="74"/>
      <c r="D36" s="74"/>
      <c r="E36" s="74"/>
      <c r="F36" s="74"/>
      <c r="G36" s="74"/>
      <c r="H36" s="74"/>
      <c r="I36" s="74"/>
      <c r="J36" s="74"/>
      <c r="K36" s="74"/>
      <c r="L36" s="74"/>
      <c r="M36" s="74"/>
      <c r="N36" s="4"/>
      <c r="R36" s="18">
        <v>2022</v>
      </c>
      <c r="S36" s="24">
        <v>24</v>
      </c>
      <c r="T36" s="24">
        <v>36</v>
      </c>
      <c r="U36" s="25">
        <v>3300</v>
      </c>
      <c r="W36" s="35">
        <v>0.50650009379928984</v>
      </c>
      <c r="X36" s="35">
        <v>0.74495584428341821</v>
      </c>
      <c r="Y36" s="25">
        <v>19500</v>
      </c>
      <c r="Z36" s="46">
        <v>3256.1972151980285</v>
      </c>
      <c r="AA36" s="46">
        <v>23435.243258521157</v>
      </c>
      <c r="AB36"/>
      <c r="AC36"/>
      <c r="AD36"/>
    </row>
    <row r="37" spans="1:30">
      <c r="A37" s="112" t="s">
        <v>16</v>
      </c>
      <c r="B37" s="5" t="s">
        <v>247</v>
      </c>
      <c r="C37" s="139"/>
      <c r="D37" s="139"/>
      <c r="E37" s="139"/>
      <c r="F37" s="139"/>
      <c r="G37" s="139"/>
      <c r="H37" s="139"/>
      <c r="I37" s="139"/>
      <c r="J37" s="139"/>
      <c r="K37" s="139"/>
      <c r="L37" s="139"/>
      <c r="M37" s="11"/>
      <c r="N37" s="4"/>
      <c r="R37" s="18">
        <v>2023</v>
      </c>
      <c r="S37" s="24">
        <v>0</v>
      </c>
      <c r="T37" s="24">
        <v>12</v>
      </c>
      <c r="U37" s="25">
        <v>700</v>
      </c>
      <c r="W37" s="35">
        <v>0</v>
      </c>
      <c r="X37" s="35">
        <v>9.767365813257807E-2</v>
      </c>
      <c r="Y37" s="25">
        <v>21000</v>
      </c>
      <c r="Z37" s="46">
        <v>1436.3657380693062</v>
      </c>
      <c r="AA37" s="46">
        <v>3652.5442485305916</v>
      </c>
      <c r="AB37"/>
      <c r="AC37"/>
      <c r="AD37"/>
    </row>
    <row r="38" spans="1:30" ht="16.2">
      <c r="A38" s="9"/>
      <c r="B38" s="9" t="s">
        <v>0</v>
      </c>
      <c r="C38" s="9"/>
      <c r="D38" s="10"/>
      <c r="E38" s="10"/>
      <c r="F38" s="5"/>
      <c r="G38" s="5"/>
      <c r="H38" s="5"/>
      <c r="I38" s="5"/>
      <c r="J38" s="5"/>
      <c r="K38" s="5"/>
      <c r="L38" s="5"/>
      <c r="M38" s="11"/>
      <c r="N38" s="4"/>
      <c r="R38" s="18">
        <v>2023</v>
      </c>
      <c r="S38" s="24">
        <v>12</v>
      </c>
      <c r="T38" s="24">
        <v>24</v>
      </c>
      <c r="U38" s="25">
        <v>4900</v>
      </c>
      <c r="W38" s="35">
        <v>9.767365813257807E-2</v>
      </c>
      <c r="X38" s="35">
        <v>0.50650009379928984</v>
      </c>
      <c r="Y38" s="25">
        <v>21000</v>
      </c>
      <c r="Z38" s="46">
        <v>6012.1049650007672</v>
      </c>
      <c r="AA38" s="46">
        <v>36625.393063846117</v>
      </c>
      <c r="AB38"/>
      <c r="AC38"/>
      <c r="AD38"/>
    </row>
    <row r="39" spans="1:30">
      <c r="N39" s="4"/>
      <c r="R39" s="18">
        <v>2024</v>
      </c>
      <c r="S39" s="24">
        <v>0</v>
      </c>
      <c r="T39" s="24">
        <v>12</v>
      </c>
      <c r="U39" s="25">
        <v>2200</v>
      </c>
      <c r="W39" s="35">
        <v>0</v>
      </c>
      <c r="X39" s="35">
        <v>9.767365813257807E-2</v>
      </c>
      <c r="Y39" s="25">
        <v>23000</v>
      </c>
      <c r="Z39" s="46">
        <v>1573.1624750282876</v>
      </c>
      <c r="AA39" s="46">
        <v>14620.692537766847</v>
      </c>
      <c r="AB39"/>
      <c r="AC39"/>
      <c r="AD39"/>
    </row>
    <row r="40" spans="1:30">
      <c r="N40" s="4"/>
      <c r="W40" s="24"/>
      <c r="X40" s="24"/>
      <c r="Y40" s="24"/>
      <c r="Z40" s="24"/>
      <c r="AA40" s="47">
        <v>472456.14113729686</v>
      </c>
      <c r="AB40"/>
      <c r="AC40"/>
      <c r="AD40"/>
    </row>
    <row r="41" spans="1:30">
      <c r="B41" s="62"/>
      <c r="N41" s="4"/>
      <c r="W41" s="37" t="s">
        <v>28</v>
      </c>
      <c r="X41" s="48">
        <v>2.0474431364219821</v>
      </c>
      <c r="Y41" s="29"/>
      <c r="Z41" s="29"/>
      <c r="AB41"/>
      <c r="AC41"/>
      <c r="AD41"/>
    </row>
    <row r="42" spans="1:30">
      <c r="B42" s="4"/>
      <c r="N42" s="4"/>
      <c r="W42" s="37" t="s">
        <v>27</v>
      </c>
      <c r="X42" s="48">
        <v>17.772851454391255</v>
      </c>
      <c r="Y42" s="29"/>
      <c r="Z42" s="29"/>
      <c r="AB42"/>
      <c r="AC42"/>
      <c r="AD42"/>
    </row>
    <row r="43" spans="1:30">
      <c r="B43" s="4"/>
      <c r="N43" s="4"/>
      <c r="W43" s="36" t="s">
        <v>25</v>
      </c>
      <c r="X43" s="48">
        <v>0.70027446281012362</v>
      </c>
      <c r="Y43" s="29"/>
      <c r="Z43" s="29"/>
      <c r="AB43"/>
      <c r="AC43"/>
      <c r="AD43"/>
    </row>
    <row r="44" spans="1:30">
      <c r="N44" s="4"/>
      <c r="W44" s="1"/>
      <c r="X44" s="1"/>
      <c r="Y44" s="1"/>
      <c r="Z44" s="1"/>
      <c r="AA44" s="1"/>
      <c r="AB44"/>
      <c r="AC44"/>
      <c r="AD44"/>
    </row>
    <row r="45" spans="1:30">
      <c r="N45" s="4"/>
      <c r="W45" s="1"/>
      <c r="X45" s="1"/>
      <c r="Y45" s="1"/>
      <c r="Z45" s="1"/>
      <c r="AA45" s="1"/>
      <c r="AB45" s="1"/>
      <c r="AC45" s="1"/>
    </row>
    <row r="46" spans="1:30">
      <c r="N46" s="4"/>
      <c r="W46" s="1"/>
      <c r="X46" s="1"/>
      <c r="Y46" s="1"/>
      <c r="Z46" s="1"/>
      <c r="AA46" s="1"/>
      <c r="AB46" s="1"/>
      <c r="AC46" s="1"/>
    </row>
    <row r="47" spans="1:30">
      <c r="N47" s="4"/>
      <c r="AB47" s="1"/>
      <c r="AC47" s="1"/>
    </row>
    <row r="48" spans="1:30">
      <c r="N48" s="4"/>
    </row>
    <row r="49" spans="14:14">
      <c r="N49" s="4"/>
    </row>
    <row r="50" spans="14:14">
      <c r="N50" s="4"/>
    </row>
    <row r="51" spans="14:14">
      <c r="N51" s="4"/>
    </row>
    <row r="52" spans="14:14">
      <c r="N52" s="4"/>
    </row>
    <row r="53" spans="14:14">
      <c r="N53" s="4"/>
    </row>
    <row r="54" spans="14:14">
      <c r="N54" s="4"/>
    </row>
    <row r="55" spans="14:14">
      <c r="N55" s="4"/>
    </row>
    <row r="56" spans="14:14">
      <c r="N56" s="4"/>
    </row>
    <row r="57" spans="14:14">
      <c r="N57" s="4"/>
    </row>
    <row r="58" spans="14:14">
      <c r="N58" s="4"/>
    </row>
    <row r="59" spans="14:14">
      <c r="N59" s="4"/>
    </row>
    <row r="60" spans="14:14">
      <c r="N60" s="4"/>
    </row>
  </sheetData>
  <mergeCells count="6">
    <mergeCell ref="A35:K35"/>
    <mergeCell ref="O1:P1"/>
    <mergeCell ref="R1:U1"/>
    <mergeCell ref="A3:L3"/>
    <mergeCell ref="A4:L4"/>
    <mergeCell ref="A5:L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AA2574-328C-4A26-B136-91E1FDB911DA}">
  <dimension ref="A1:N60"/>
  <sheetViews>
    <sheetView topLeftCell="A15" workbookViewId="0">
      <selection activeCell="F33" sqref="F33"/>
    </sheetView>
  </sheetViews>
  <sheetFormatPr defaultColWidth="8.6640625" defaultRowHeight="15.6"/>
  <cols>
    <col min="1" max="1" width="12.33203125" style="1" customWidth="1"/>
    <col min="2" max="2" width="16.109375" style="1" customWidth="1"/>
    <col min="3" max="12" width="12.33203125" style="1" customWidth="1"/>
    <col min="13" max="13" width="14.33203125" style="1" customWidth="1"/>
    <col min="14" max="16384" width="8.6640625" style="1"/>
  </cols>
  <sheetData>
    <row r="1" spans="1:13" ht="18">
      <c r="A1" s="140" t="s">
        <v>4</v>
      </c>
      <c r="B1" s="5"/>
      <c r="C1" s="9" t="s">
        <v>6</v>
      </c>
      <c r="D1" s="5"/>
      <c r="E1" s="5"/>
      <c r="F1" s="5"/>
      <c r="G1" s="5"/>
      <c r="H1" s="5"/>
      <c r="I1" s="5"/>
      <c r="J1" s="5"/>
      <c r="K1" s="5"/>
      <c r="L1" s="5"/>
      <c r="M1" s="44"/>
    </row>
    <row r="2" spans="1:13" ht="16.2">
      <c r="A2" s="7"/>
      <c r="B2" s="5"/>
      <c r="C2" s="5"/>
      <c r="D2" s="5"/>
      <c r="E2" s="5"/>
      <c r="F2" s="5"/>
      <c r="G2" s="5"/>
      <c r="H2" s="9"/>
      <c r="I2" s="9"/>
      <c r="J2" s="10"/>
      <c r="K2" s="10"/>
      <c r="L2" s="10"/>
      <c r="M2" s="44"/>
    </row>
    <row r="3" spans="1:13">
      <c r="A3" s="272" t="s">
        <v>248</v>
      </c>
      <c r="B3" s="272"/>
      <c r="C3" s="272"/>
      <c r="D3" s="272"/>
      <c r="E3" s="272"/>
      <c r="F3" s="272"/>
      <c r="G3" s="272"/>
      <c r="H3" s="272"/>
      <c r="I3" s="272"/>
      <c r="J3" s="272"/>
      <c r="K3" s="272"/>
      <c r="L3" s="272"/>
      <c r="M3" s="44"/>
    </row>
    <row r="4" spans="1:13">
      <c r="A4" s="141"/>
      <c r="B4" s="141"/>
      <c r="C4" s="141"/>
      <c r="D4" s="141"/>
      <c r="E4" s="141"/>
      <c r="F4" s="141"/>
      <c r="G4" s="141"/>
      <c r="H4" s="141"/>
      <c r="I4" s="141"/>
      <c r="J4" s="141"/>
      <c r="K4" s="141"/>
      <c r="L4" s="141"/>
      <c r="M4" s="44"/>
    </row>
    <row r="5" spans="1:13">
      <c r="A5" s="141"/>
      <c r="B5" s="142" t="s">
        <v>18</v>
      </c>
      <c r="C5" s="143" t="s">
        <v>40</v>
      </c>
      <c r="D5" s="143"/>
      <c r="E5" s="143"/>
      <c r="F5" s="143"/>
      <c r="G5" s="143"/>
      <c r="H5" s="143"/>
      <c r="I5" s="143"/>
      <c r="J5" s="131"/>
      <c r="K5" s="131"/>
      <c r="L5" s="131"/>
      <c r="M5" s="44"/>
    </row>
    <row r="6" spans="1:13">
      <c r="A6" s="141"/>
      <c r="B6" s="144" t="s">
        <v>39</v>
      </c>
      <c r="C6" s="145">
        <v>12</v>
      </c>
      <c r="D6" s="145">
        <v>24</v>
      </c>
      <c r="E6" s="145">
        <v>36</v>
      </c>
      <c r="F6" s="145">
        <v>48</v>
      </c>
      <c r="G6" s="145">
        <v>60</v>
      </c>
      <c r="H6" s="145">
        <v>72</v>
      </c>
      <c r="I6" s="145">
        <v>84</v>
      </c>
      <c r="J6" s="131"/>
      <c r="K6" s="131"/>
      <c r="L6" s="131"/>
      <c r="M6" s="44"/>
    </row>
    <row r="7" spans="1:13">
      <c r="A7" s="141"/>
      <c r="B7" s="146">
        <v>2018</v>
      </c>
      <c r="C7" s="147">
        <v>325</v>
      </c>
      <c r="D7" s="148">
        <v>1463</v>
      </c>
      <c r="E7" s="149" t="s">
        <v>41</v>
      </c>
      <c r="F7" s="148">
        <v>1932</v>
      </c>
      <c r="G7" s="148">
        <v>2029</v>
      </c>
      <c r="H7" s="148">
        <v>2070</v>
      </c>
      <c r="I7" s="148">
        <v>2080</v>
      </c>
      <c r="J7" s="131"/>
      <c r="K7" s="131"/>
      <c r="L7" s="131"/>
      <c r="M7" s="44"/>
    </row>
    <row r="8" spans="1:13">
      <c r="A8" s="141"/>
      <c r="B8" s="146">
        <v>2019</v>
      </c>
      <c r="C8" s="147">
        <v>138</v>
      </c>
      <c r="D8" s="147">
        <v>635</v>
      </c>
      <c r="E8" s="147">
        <v>794</v>
      </c>
      <c r="F8" s="147">
        <v>889</v>
      </c>
      <c r="G8" s="147">
        <v>900</v>
      </c>
      <c r="H8" s="147">
        <v>923</v>
      </c>
      <c r="I8" s="147"/>
      <c r="J8" s="131"/>
      <c r="K8" s="131"/>
      <c r="L8" s="131"/>
      <c r="M8" s="44"/>
    </row>
    <row r="9" spans="1:13">
      <c r="A9" s="141"/>
      <c r="B9" s="146">
        <v>2020</v>
      </c>
      <c r="C9" s="147">
        <v>94</v>
      </c>
      <c r="D9" s="147">
        <v>404</v>
      </c>
      <c r="E9" s="147">
        <v>517</v>
      </c>
      <c r="F9" s="147">
        <v>584</v>
      </c>
      <c r="G9" s="147">
        <v>592</v>
      </c>
      <c r="H9" s="147"/>
      <c r="I9" s="147"/>
      <c r="J9" s="131"/>
      <c r="K9" s="131"/>
      <c r="L9" s="131"/>
      <c r="M9" s="44"/>
    </row>
    <row r="10" spans="1:13">
      <c r="A10" s="141"/>
      <c r="B10" s="146">
        <v>2021</v>
      </c>
      <c r="C10" s="147">
        <v>243</v>
      </c>
      <c r="D10" s="148">
        <v>1166</v>
      </c>
      <c r="E10" s="148">
        <v>1469</v>
      </c>
      <c r="F10" s="148">
        <v>1601</v>
      </c>
      <c r="G10" s="147"/>
      <c r="H10" s="147"/>
      <c r="I10" s="147"/>
      <c r="J10" s="131"/>
      <c r="K10" s="131"/>
      <c r="L10" s="131"/>
      <c r="M10" s="44"/>
    </row>
    <row r="11" spans="1:13">
      <c r="A11" s="141"/>
      <c r="B11" s="146">
        <v>2022</v>
      </c>
      <c r="C11" s="147">
        <v>561</v>
      </c>
      <c r="D11" s="148">
        <v>2300</v>
      </c>
      <c r="E11" s="148">
        <v>2852</v>
      </c>
      <c r="F11" s="147"/>
      <c r="G11" s="147"/>
      <c r="H11" s="147"/>
      <c r="I11" s="147"/>
      <c r="J11" s="131"/>
      <c r="K11" s="131"/>
      <c r="L11" s="131"/>
      <c r="M11" s="44"/>
    </row>
    <row r="12" spans="1:13">
      <c r="A12" s="141"/>
      <c r="B12" s="146">
        <v>2023</v>
      </c>
      <c r="C12" s="147">
        <v>297</v>
      </c>
      <c r="D12" s="148">
        <v>1247</v>
      </c>
      <c r="E12" s="147"/>
      <c r="F12" s="147"/>
      <c r="G12" s="147"/>
      <c r="H12" s="147"/>
      <c r="I12" s="147"/>
      <c r="J12" s="131"/>
      <c r="K12" s="131"/>
      <c r="L12" s="131"/>
      <c r="M12" s="44"/>
    </row>
    <row r="13" spans="1:13">
      <c r="A13" s="141"/>
      <c r="B13" s="146">
        <v>2024</v>
      </c>
      <c r="C13" s="147">
        <v>469</v>
      </c>
      <c r="D13" s="147"/>
      <c r="E13" s="147"/>
      <c r="F13" s="147"/>
      <c r="G13" s="147"/>
      <c r="H13" s="147"/>
      <c r="I13" s="147"/>
      <c r="J13" s="131"/>
      <c r="K13" s="131"/>
      <c r="L13" s="131"/>
      <c r="M13" s="44"/>
    </row>
    <row r="14" spans="1:13">
      <c r="A14" s="141"/>
      <c r="B14" s="131"/>
      <c r="C14" s="131"/>
      <c r="D14" s="131"/>
      <c r="E14" s="131"/>
      <c r="F14" s="131"/>
      <c r="G14" s="131"/>
      <c r="H14" s="131"/>
      <c r="I14" s="131"/>
      <c r="J14" s="131"/>
      <c r="K14" s="131"/>
      <c r="L14" s="131"/>
      <c r="M14" s="44"/>
    </row>
    <row r="15" spans="1:13">
      <c r="A15" s="141"/>
      <c r="B15" s="7" t="s">
        <v>42</v>
      </c>
      <c r="C15" s="131"/>
      <c r="D15" s="131"/>
      <c r="E15" s="131"/>
      <c r="F15" s="131"/>
      <c r="G15" s="131"/>
      <c r="H15" s="131"/>
      <c r="I15" s="131"/>
      <c r="J15" s="131"/>
      <c r="K15" s="131"/>
      <c r="L15" s="131"/>
      <c r="M15" s="44"/>
    </row>
    <row r="16" spans="1:13" ht="16.2">
      <c r="A16" s="141"/>
      <c r="B16" s="5"/>
      <c r="C16" s="5"/>
      <c r="D16" s="5"/>
      <c r="E16" s="5"/>
      <c r="F16" s="5"/>
      <c r="G16" s="5"/>
      <c r="H16" s="9"/>
      <c r="I16" s="9"/>
      <c r="J16" s="10"/>
      <c r="K16" s="10"/>
      <c r="L16" s="10"/>
      <c r="M16" s="44"/>
    </row>
    <row r="17" spans="1:13">
      <c r="A17" s="112" t="s">
        <v>2</v>
      </c>
      <c r="B17" s="5" t="s">
        <v>249</v>
      </c>
      <c r="C17" s="5"/>
      <c r="D17" s="5"/>
      <c r="E17" s="5"/>
      <c r="F17" s="5"/>
      <c r="G17" s="5"/>
      <c r="H17" s="5"/>
      <c r="I17" s="5"/>
      <c r="J17" s="5"/>
      <c r="K17" s="5"/>
      <c r="L17" s="216" t="s">
        <v>253</v>
      </c>
      <c r="M17" s="173">
        <v>500000</v>
      </c>
    </row>
    <row r="18" spans="1:13" ht="16.2">
      <c r="A18" s="9"/>
      <c r="B18" s="9" t="s">
        <v>0</v>
      </c>
      <c r="C18" s="9"/>
      <c r="D18" s="10"/>
      <c r="E18" s="10"/>
      <c r="F18" s="5"/>
      <c r="G18" s="5"/>
      <c r="H18" s="5"/>
      <c r="I18" s="5"/>
      <c r="J18" s="5"/>
      <c r="K18" s="5"/>
      <c r="L18" s="5"/>
      <c r="M18" s="44"/>
    </row>
    <row r="19" spans="1:13">
      <c r="A19" s="43"/>
      <c r="B19" s="43"/>
      <c r="C19" s="43"/>
      <c r="D19" s="43"/>
      <c r="E19" s="43"/>
      <c r="F19" s="43"/>
      <c r="G19" s="43"/>
      <c r="H19" s="43"/>
      <c r="I19" s="43"/>
      <c r="J19" s="43"/>
      <c r="K19" s="43"/>
      <c r="L19" s="43"/>
      <c r="M19" s="43"/>
    </row>
    <row r="20" spans="1:13">
      <c r="A20" s="43"/>
      <c r="B20" s="43"/>
      <c r="C20" s="43"/>
      <c r="D20" s="43"/>
      <c r="E20" s="43"/>
      <c r="F20" s="43"/>
      <c r="G20" s="43"/>
      <c r="H20" s="43"/>
      <c r="I20" s="43"/>
      <c r="J20" s="43"/>
      <c r="K20" s="43"/>
      <c r="L20" s="43"/>
      <c r="M20" s="43"/>
    </row>
    <row r="21" spans="1:13">
      <c r="A21" s="43"/>
      <c r="B21" s="43"/>
      <c r="C21" s="43"/>
      <c r="D21" s="43"/>
      <c r="E21" s="43"/>
      <c r="F21" s="43"/>
      <c r="G21" s="43"/>
      <c r="H21" s="43"/>
      <c r="I21" s="43"/>
      <c r="J21" s="43"/>
      <c r="K21" s="43"/>
      <c r="L21" s="43"/>
      <c r="M21" s="43"/>
    </row>
    <row r="22" spans="1:13" customFormat="1" ht="14.4"/>
    <row r="23" spans="1:13">
      <c r="A23" s="4"/>
      <c r="B23" s="50"/>
      <c r="C23" s="50"/>
      <c r="D23" s="50"/>
      <c r="E23" s="50"/>
      <c r="F23" s="50"/>
      <c r="G23" s="50"/>
      <c r="H23" s="53"/>
      <c r="I23" s="43"/>
      <c r="J23" s="43"/>
      <c r="K23" s="43"/>
      <c r="L23" s="43"/>
      <c r="M23" s="43"/>
    </row>
    <row r="24" spans="1:13">
      <c r="A24" s="7" t="s">
        <v>131</v>
      </c>
      <c r="B24" s="150"/>
      <c r="C24" s="150"/>
      <c r="D24" s="150"/>
      <c r="E24" s="150"/>
      <c r="F24" s="150"/>
      <c r="G24" s="150"/>
      <c r="H24" s="150"/>
      <c r="I24" s="5"/>
      <c r="J24" s="5"/>
      <c r="K24" s="5"/>
      <c r="L24" s="5"/>
      <c r="M24" s="5"/>
    </row>
    <row r="25" spans="1:13">
      <c r="A25" s="7"/>
      <c r="B25" s="150"/>
      <c r="C25" s="150"/>
      <c r="D25" s="150"/>
      <c r="E25" s="150"/>
      <c r="F25" s="150"/>
      <c r="G25" s="150"/>
      <c r="H25" s="150"/>
      <c r="I25" s="5"/>
      <c r="J25" s="5"/>
      <c r="K25" s="5"/>
      <c r="L25" s="5"/>
      <c r="M25" s="5"/>
    </row>
    <row r="26" spans="1:13">
      <c r="A26" s="7"/>
      <c r="B26" s="150"/>
      <c r="C26" s="151" t="s">
        <v>32</v>
      </c>
      <c r="D26" s="152" t="s">
        <v>33</v>
      </c>
      <c r="E26" s="153" t="s">
        <v>34</v>
      </c>
      <c r="F26" s="153" t="s">
        <v>43</v>
      </c>
      <c r="G26" s="153" t="s">
        <v>44</v>
      </c>
      <c r="H26" s="153" t="s">
        <v>130</v>
      </c>
      <c r="I26" s="153" t="s">
        <v>132</v>
      </c>
      <c r="J26" s="5"/>
      <c r="K26" s="5"/>
      <c r="L26" s="5"/>
      <c r="M26" s="5"/>
    </row>
    <row r="27" spans="1:13" ht="31.95" customHeight="1">
      <c r="A27" s="154" t="s">
        <v>133</v>
      </c>
      <c r="B27" s="155"/>
      <c r="C27" s="156">
        <v>1.35</v>
      </c>
      <c r="D27" s="156">
        <v>1.1299999999999999</v>
      </c>
      <c r="E27" s="156">
        <v>1.05</v>
      </c>
      <c r="F27" s="156">
        <v>1.02</v>
      </c>
      <c r="G27" s="156">
        <v>1.01</v>
      </c>
      <c r="H27" s="156">
        <v>1.002</v>
      </c>
      <c r="I27" s="156">
        <v>1</v>
      </c>
      <c r="J27" s="5"/>
      <c r="K27" s="5"/>
      <c r="L27" s="5"/>
      <c r="M27" s="5"/>
    </row>
    <row r="28" spans="1:13" ht="34.200000000000003" customHeight="1">
      <c r="A28" s="154" t="s">
        <v>134</v>
      </c>
      <c r="B28" s="155"/>
      <c r="C28" s="157">
        <v>0.83199999999999996</v>
      </c>
      <c r="D28" s="157">
        <v>0.69399999999999995</v>
      </c>
      <c r="E28" s="157">
        <v>0.65</v>
      </c>
      <c r="F28" s="157">
        <v>0.63300000000000001</v>
      </c>
      <c r="G28" s="157">
        <v>0.627</v>
      </c>
      <c r="H28" s="157">
        <v>0.623</v>
      </c>
      <c r="I28" s="157">
        <v>0.62</v>
      </c>
      <c r="J28" s="5"/>
      <c r="K28" s="5"/>
      <c r="L28" s="5"/>
      <c r="M28" s="5"/>
    </row>
    <row r="29" spans="1:13">
      <c r="A29" s="158"/>
      <c r="B29" s="159"/>
      <c r="C29" s="159"/>
      <c r="D29" s="159"/>
      <c r="E29" s="159"/>
      <c r="F29" s="159"/>
      <c r="G29" s="159"/>
      <c r="H29" s="159"/>
      <c r="I29" s="5"/>
      <c r="J29" s="5"/>
      <c r="K29" s="5"/>
      <c r="L29" s="5"/>
      <c r="M29" s="5"/>
    </row>
    <row r="30" spans="1:13">
      <c r="A30" s="112" t="s">
        <v>250</v>
      </c>
      <c r="B30" s="5" t="s">
        <v>322</v>
      </c>
      <c r="C30" s="160"/>
      <c r="D30" s="160"/>
      <c r="E30" s="160"/>
      <c r="F30" s="5"/>
      <c r="G30" s="161"/>
      <c r="H30" s="5"/>
      <c r="I30" s="5"/>
      <c r="J30" s="5"/>
      <c r="K30" s="5"/>
      <c r="L30" s="216" t="s">
        <v>253</v>
      </c>
      <c r="M30" s="173">
        <v>500000</v>
      </c>
    </row>
    <row r="31" spans="1:13" ht="16.2">
      <c r="A31" s="9"/>
      <c r="B31" s="9" t="s">
        <v>0</v>
      </c>
      <c r="C31" s="160"/>
      <c r="D31" s="160"/>
      <c r="E31" s="160"/>
      <c r="F31" s="5"/>
      <c r="G31" s="161"/>
      <c r="H31" s="5"/>
      <c r="I31" s="5"/>
      <c r="J31" s="5"/>
      <c r="K31" s="5"/>
      <c r="L31" s="5"/>
      <c r="M31" s="5"/>
    </row>
    <row r="32" spans="1:13">
      <c r="A32" s="4"/>
      <c r="B32" s="4"/>
      <c r="C32" s="56"/>
      <c r="D32" s="56"/>
      <c r="E32" s="56"/>
      <c r="F32" s="4"/>
      <c r="G32" s="57"/>
      <c r="H32" s="4"/>
      <c r="I32" s="4"/>
      <c r="J32" s="4"/>
      <c r="K32" s="4"/>
      <c r="L32" s="4"/>
      <c r="M32" s="4"/>
    </row>
    <row r="33" spans="1:14" customFormat="1" ht="14.4"/>
    <row r="34" spans="1:14" customFormat="1" ht="14.4"/>
    <row r="35" spans="1:14">
      <c r="A35" s="4"/>
      <c r="B35" s="54"/>
      <c r="C35" s="54"/>
      <c r="D35" s="54"/>
      <c r="E35" s="55"/>
      <c r="F35" s="55"/>
      <c r="G35" s="55"/>
      <c r="H35" s="4"/>
    </row>
    <row r="36" spans="1:14">
      <c r="A36" s="4"/>
      <c r="B36" s="52"/>
      <c r="C36" s="52"/>
      <c r="D36" s="52"/>
      <c r="E36" s="4"/>
      <c r="F36" s="4"/>
      <c r="G36" s="4"/>
      <c r="H36" s="4"/>
    </row>
    <row r="37" spans="1:14">
      <c r="A37" s="112" t="s">
        <v>135</v>
      </c>
      <c r="B37" s="139" t="s">
        <v>251</v>
      </c>
      <c r="C37" s="5"/>
      <c r="D37" s="5"/>
      <c r="E37" s="5"/>
      <c r="F37" s="5"/>
      <c r="G37" s="5"/>
      <c r="H37" s="5"/>
      <c r="I37" s="5"/>
      <c r="J37" s="5"/>
      <c r="K37" s="5"/>
      <c r="L37" s="5"/>
      <c r="M37" s="5"/>
    </row>
    <row r="38" spans="1:14" ht="16.2">
      <c r="A38" s="9"/>
      <c r="B38" s="9" t="s">
        <v>0</v>
      </c>
      <c r="C38" s="5"/>
      <c r="D38" s="5"/>
      <c r="E38" s="5"/>
      <c r="F38" s="5"/>
      <c r="G38" s="5"/>
      <c r="H38" s="5"/>
      <c r="I38" s="5"/>
      <c r="J38" s="5"/>
      <c r="K38" s="5"/>
      <c r="L38" s="5"/>
      <c r="M38" s="5"/>
    </row>
    <row r="39" spans="1:14" ht="16.2">
      <c r="A39" s="51"/>
      <c r="B39" s="4"/>
      <c r="C39" s="4"/>
      <c r="D39" s="4"/>
      <c r="E39" s="4"/>
      <c r="F39" s="4"/>
      <c r="G39" s="4"/>
      <c r="H39" s="4"/>
    </row>
    <row r="40" spans="1:14">
      <c r="B40" s="58"/>
      <c r="C40" s="4"/>
      <c r="D40" s="4"/>
      <c r="E40" s="4"/>
      <c r="F40" s="4"/>
      <c r="G40" s="4"/>
      <c r="H40" s="4"/>
    </row>
    <row r="41" spans="1:14">
      <c r="A41" s="58"/>
      <c r="B41" s="4"/>
      <c r="C41" s="4"/>
      <c r="D41" s="4"/>
      <c r="E41" s="4"/>
      <c r="F41" s="4"/>
      <c r="G41" s="4"/>
      <c r="H41" s="4"/>
    </row>
    <row r="42" spans="1:14">
      <c r="A42" s="5" t="s">
        <v>45</v>
      </c>
      <c r="B42" s="5"/>
      <c r="C42" s="5"/>
      <c r="D42" s="5"/>
      <c r="E42" s="5"/>
      <c r="F42" s="5"/>
      <c r="G42" s="5"/>
      <c r="H42" s="162"/>
      <c r="I42" s="5"/>
      <c r="J42" s="5"/>
      <c r="K42" s="5"/>
      <c r="L42" s="5"/>
      <c r="M42" s="5"/>
      <c r="N42" s="5"/>
    </row>
    <row r="43" spans="1:14">
      <c r="A43" s="5"/>
      <c r="B43" s="5"/>
      <c r="C43" s="5"/>
      <c r="D43" s="5"/>
      <c r="E43" s="5"/>
      <c r="F43" s="5"/>
      <c r="G43" s="5"/>
      <c r="H43" s="162"/>
      <c r="I43" s="5"/>
      <c r="J43" s="5"/>
      <c r="K43" s="5"/>
      <c r="L43" s="5"/>
      <c r="M43" s="5"/>
      <c r="N43" s="5"/>
    </row>
    <row r="44" spans="1:14" ht="31.2">
      <c r="A44" s="5"/>
      <c r="B44" s="163" t="s">
        <v>187</v>
      </c>
      <c r="C44" s="278" t="s">
        <v>186</v>
      </c>
      <c r="D44" s="278"/>
      <c r="E44" s="164"/>
      <c r="F44" s="5"/>
      <c r="G44" s="5"/>
      <c r="H44" s="165"/>
      <c r="I44" s="5"/>
      <c r="J44" s="5"/>
      <c r="K44" s="5"/>
      <c r="L44" s="5"/>
      <c r="M44" s="5"/>
      <c r="N44" s="5"/>
    </row>
    <row r="45" spans="1:14">
      <c r="A45" s="5"/>
      <c r="B45" s="166">
        <v>2023</v>
      </c>
      <c r="C45" s="279">
        <v>4013</v>
      </c>
      <c r="D45" s="279"/>
      <c r="E45" s="164"/>
      <c r="F45" s="5"/>
      <c r="G45" s="5"/>
      <c r="H45" s="165"/>
      <c r="I45" s="5"/>
      <c r="J45" s="5" t="s">
        <v>310</v>
      </c>
      <c r="K45" s="217"/>
      <c r="L45" s="218" t="s">
        <v>182</v>
      </c>
      <c r="M45" s="170">
        <v>500000</v>
      </c>
      <c r="N45" s="5"/>
    </row>
    <row r="46" spans="1:14">
      <c r="A46" s="5"/>
      <c r="B46" s="166">
        <v>2024</v>
      </c>
      <c r="C46" s="279">
        <v>4657</v>
      </c>
      <c r="D46" s="279"/>
      <c r="E46" s="164"/>
      <c r="F46" s="5"/>
      <c r="G46" s="5"/>
      <c r="H46" s="165"/>
      <c r="I46" s="5"/>
      <c r="J46" s="5"/>
      <c r="K46" s="260"/>
      <c r="L46" s="259"/>
      <c r="M46" s="258"/>
      <c r="N46" s="5"/>
    </row>
    <row r="47" spans="1:14">
      <c r="A47" s="5"/>
      <c r="B47" s="167"/>
      <c r="C47" s="168"/>
      <c r="D47" s="5"/>
      <c r="E47" s="164"/>
      <c r="F47" s="5"/>
      <c r="G47" s="5"/>
      <c r="H47" s="165"/>
      <c r="I47" s="5"/>
      <c r="J47" s="5"/>
      <c r="K47" s="217"/>
      <c r="L47" s="218" t="s">
        <v>183</v>
      </c>
      <c r="M47" s="171">
        <v>1.46</v>
      </c>
      <c r="N47" s="5"/>
    </row>
    <row r="48" spans="1:14">
      <c r="A48" s="169" t="s">
        <v>184</v>
      </c>
      <c r="B48" s="5"/>
      <c r="C48" s="168"/>
      <c r="D48" s="5"/>
      <c r="E48" s="164"/>
      <c r="F48" s="5"/>
      <c r="G48" s="5"/>
      <c r="H48" s="165"/>
      <c r="I48" s="5"/>
      <c r="J48" s="139"/>
      <c r="K48" s="213" t="s">
        <v>312</v>
      </c>
      <c r="L48" s="262">
        <v>45292</v>
      </c>
      <c r="M48" s="261" t="s">
        <v>311</v>
      </c>
      <c r="N48" s="5"/>
    </row>
    <row r="49" spans="1:14">
      <c r="A49" s="169" t="s">
        <v>147</v>
      </c>
      <c r="B49" s="5"/>
      <c r="C49" s="168"/>
      <c r="D49" s="5"/>
      <c r="E49" s="164"/>
      <c r="F49" s="5"/>
      <c r="G49" s="5"/>
      <c r="H49" s="165"/>
      <c r="I49" s="5"/>
      <c r="J49" s="139"/>
      <c r="K49" s="217"/>
      <c r="L49" s="218" t="s">
        <v>313</v>
      </c>
      <c r="M49" s="172">
        <v>0.05</v>
      </c>
      <c r="N49" s="5"/>
    </row>
    <row r="50" spans="1:14">
      <c r="A50" s="169" t="s">
        <v>148</v>
      </c>
      <c r="B50" s="5"/>
      <c r="C50" s="168"/>
      <c r="D50" s="5"/>
      <c r="E50" s="164"/>
      <c r="F50" s="5"/>
      <c r="G50" s="5"/>
      <c r="H50" s="165"/>
      <c r="I50" s="5"/>
      <c r="J50" s="139"/>
      <c r="K50" s="5"/>
      <c r="L50" s="5"/>
      <c r="M50" s="5"/>
      <c r="N50" s="5"/>
    </row>
    <row r="51" spans="1:14">
      <c r="A51" s="5"/>
      <c r="B51" s="5"/>
      <c r="C51" s="5"/>
      <c r="D51" s="5"/>
      <c r="E51" s="164"/>
      <c r="F51" s="5"/>
      <c r="G51" s="5"/>
      <c r="H51" s="165"/>
      <c r="I51" s="5"/>
      <c r="J51" s="5"/>
      <c r="K51" s="5"/>
      <c r="L51" s="5"/>
      <c r="M51" s="5"/>
      <c r="N51" s="5"/>
    </row>
    <row r="52" spans="1:14">
      <c r="A52" s="112" t="s">
        <v>136</v>
      </c>
      <c r="B52" s="5" t="s">
        <v>252</v>
      </c>
      <c r="C52" s="5"/>
      <c r="D52" s="5"/>
      <c r="E52" s="5"/>
      <c r="F52" s="5"/>
      <c r="G52" s="5"/>
      <c r="H52" s="5"/>
      <c r="I52" s="5"/>
      <c r="J52" s="5"/>
      <c r="K52" s="5"/>
      <c r="L52" s="5"/>
      <c r="M52" s="5"/>
      <c r="N52" s="5"/>
    </row>
    <row r="53" spans="1:14" ht="16.2">
      <c r="A53" s="9"/>
      <c r="B53" s="9" t="s">
        <v>0</v>
      </c>
      <c r="C53" s="5"/>
      <c r="D53" s="5"/>
      <c r="E53" s="5"/>
      <c r="F53" s="5"/>
      <c r="G53" s="5"/>
      <c r="H53" s="5"/>
      <c r="I53" s="5"/>
      <c r="J53" s="5"/>
      <c r="K53" s="5"/>
      <c r="L53" s="5"/>
      <c r="M53" s="5"/>
      <c r="N53" s="5"/>
    </row>
    <row r="54" spans="1:14" ht="16.2">
      <c r="A54" s="51"/>
      <c r="B54" s="4"/>
      <c r="C54" s="4"/>
      <c r="D54" s="4"/>
      <c r="E54" s="4"/>
      <c r="F54" s="4"/>
      <c r="G54" s="4"/>
      <c r="H54" s="4"/>
    </row>
    <row r="55" spans="1:14">
      <c r="B55" s="4"/>
      <c r="C55" s="4"/>
      <c r="D55" s="4"/>
      <c r="E55" s="4"/>
      <c r="F55" s="4"/>
      <c r="G55" s="4"/>
      <c r="H55" s="4"/>
    </row>
    <row r="56" spans="1:14">
      <c r="B56" s="4"/>
      <c r="C56" s="4"/>
      <c r="D56" s="4"/>
      <c r="E56" s="4"/>
      <c r="F56" s="4"/>
      <c r="G56" s="4"/>
      <c r="H56" s="4"/>
    </row>
    <row r="57" spans="1:14">
      <c r="B57" s="4"/>
      <c r="C57" s="4"/>
      <c r="D57" s="4"/>
      <c r="E57" s="4"/>
      <c r="F57" s="4"/>
      <c r="G57" s="4"/>
      <c r="H57" s="4"/>
    </row>
    <row r="58" spans="1:14">
      <c r="B58" s="4"/>
      <c r="C58" s="4"/>
      <c r="D58" s="4"/>
      <c r="E58" s="4"/>
      <c r="F58" s="4"/>
      <c r="G58" s="4"/>
      <c r="H58" s="4"/>
    </row>
    <row r="59" spans="1:14">
      <c r="B59" s="4"/>
      <c r="C59" s="4"/>
      <c r="D59" s="4"/>
      <c r="E59" s="4"/>
      <c r="F59" s="4"/>
      <c r="G59" s="4"/>
      <c r="H59" s="4"/>
    </row>
    <row r="60" spans="1:14">
      <c r="B60" s="4"/>
      <c r="C60" s="4"/>
      <c r="D60" s="4"/>
      <c r="E60" s="4"/>
      <c r="F60" s="4"/>
    </row>
  </sheetData>
  <mergeCells count="4">
    <mergeCell ref="A3:L3"/>
    <mergeCell ref="C44:D44"/>
    <mergeCell ref="C45:D45"/>
    <mergeCell ref="C46:D46"/>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46EA6D-3EA9-44BC-86EA-1D5861A0A7B8}">
  <dimension ref="A1:P58"/>
  <sheetViews>
    <sheetView workbookViewId="0"/>
  </sheetViews>
  <sheetFormatPr defaultColWidth="9.33203125" defaultRowHeight="15.6"/>
  <cols>
    <col min="1" max="1" width="10.33203125" style="6" customWidth="1"/>
    <col min="2" max="2" width="12.33203125" style="6" customWidth="1"/>
    <col min="3" max="6" width="14.33203125" style="6" customWidth="1"/>
    <col min="7" max="7" width="19.6640625" style="6" customWidth="1"/>
    <col min="8" max="8" width="14.33203125" style="6" customWidth="1"/>
    <col min="9" max="9" width="17.33203125" style="6" customWidth="1"/>
    <col min="10" max="10" width="14.33203125" style="6" customWidth="1"/>
    <col min="11" max="11" width="15.33203125" style="6" customWidth="1"/>
    <col min="12" max="13" width="8.6640625" style="6" customWidth="1"/>
    <col min="14" max="14" width="12.33203125" style="6" customWidth="1"/>
    <col min="15" max="16384" width="9.33203125" style="6"/>
  </cols>
  <sheetData>
    <row r="1" spans="1:14" ht="18" customHeight="1">
      <c r="A1" s="130" t="s">
        <v>5</v>
      </c>
      <c r="B1" s="11"/>
      <c r="C1" s="9" t="s">
        <v>6</v>
      </c>
      <c r="D1" s="11"/>
      <c r="E1" s="11"/>
      <c r="F1" s="11"/>
      <c r="G1" s="11"/>
      <c r="H1" s="11"/>
      <c r="I1" s="11"/>
      <c r="J1" s="11"/>
      <c r="K1" s="11"/>
      <c r="L1" s="11"/>
      <c r="M1" s="11"/>
      <c r="N1" s="4"/>
    </row>
    <row r="2" spans="1:14" ht="15.75" customHeight="1">
      <c r="A2" s="7"/>
      <c r="B2" s="5"/>
      <c r="C2" s="5"/>
      <c r="D2" s="5"/>
      <c r="E2" s="5"/>
      <c r="F2" s="5"/>
      <c r="G2" s="5"/>
      <c r="H2" s="9"/>
      <c r="I2" s="9"/>
      <c r="J2" s="10"/>
      <c r="K2" s="10"/>
      <c r="L2" s="10"/>
      <c r="M2" s="11"/>
      <c r="N2" s="4"/>
    </row>
    <row r="3" spans="1:14" ht="43.95" customHeight="1">
      <c r="A3" s="272" t="s">
        <v>254</v>
      </c>
      <c r="B3" s="272"/>
      <c r="C3" s="272"/>
      <c r="D3" s="272"/>
      <c r="E3" s="272"/>
      <c r="F3" s="272"/>
      <c r="G3" s="272"/>
      <c r="H3" s="272"/>
      <c r="I3" s="272"/>
      <c r="J3" s="272"/>
      <c r="K3" s="272"/>
      <c r="L3" s="272"/>
      <c r="M3" s="12"/>
      <c r="N3" s="4"/>
    </row>
    <row r="4" spans="1:14">
      <c r="A4" s="21"/>
      <c r="B4" s="175" t="s">
        <v>226</v>
      </c>
      <c r="C4" s="176"/>
      <c r="D4" s="177"/>
      <c r="E4" s="177"/>
      <c r="F4" s="178"/>
      <c r="G4" s="21"/>
      <c r="H4" s="21"/>
      <c r="I4" s="21"/>
      <c r="J4" s="21"/>
      <c r="K4" s="21"/>
      <c r="L4" s="21"/>
      <c r="M4" s="12"/>
      <c r="N4" s="4"/>
    </row>
    <row r="5" spans="1:14">
      <c r="A5" s="21"/>
      <c r="B5" s="179" t="s">
        <v>46</v>
      </c>
      <c r="C5" s="180"/>
      <c r="D5" s="180" t="s">
        <v>47</v>
      </c>
      <c r="E5" s="163" t="s">
        <v>48</v>
      </c>
      <c r="F5" s="180" t="s">
        <v>49</v>
      </c>
      <c r="G5" s="21"/>
      <c r="H5" s="21"/>
      <c r="I5" s="21"/>
      <c r="J5" s="21"/>
      <c r="K5" s="21"/>
      <c r="L5" s="21"/>
      <c r="M5" s="12"/>
      <c r="N5" s="4"/>
    </row>
    <row r="6" spans="1:14">
      <c r="A6" s="21"/>
      <c r="B6" s="181" t="s">
        <v>50</v>
      </c>
      <c r="C6" s="182"/>
      <c r="D6" s="183">
        <v>0.25</v>
      </c>
      <c r="E6" s="181"/>
      <c r="F6" s="181"/>
      <c r="G6" s="21"/>
      <c r="H6" s="21"/>
      <c r="I6" s="21"/>
      <c r="J6" s="21"/>
      <c r="K6" s="21"/>
      <c r="L6" s="21"/>
      <c r="M6" s="12"/>
      <c r="N6" s="4"/>
    </row>
    <row r="7" spans="1:14">
      <c r="A7" s="21"/>
      <c r="B7" s="181" t="s">
        <v>51</v>
      </c>
      <c r="C7" s="182"/>
      <c r="D7" s="183">
        <v>0.45</v>
      </c>
      <c r="E7" s="181"/>
      <c r="F7" s="181"/>
      <c r="G7" s="21"/>
      <c r="H7" s="21"/>
      <c r="I7" s="21"/>
      <c r="J7" s="21"/>
      <c r="K7" s="21"/>
      <c r="L7" s="21"/>
      <c r="M7" s="12"/>
      <c r="N7" s="4"/>
    </row>
    <row r="8" spans="1:14">
      <c r="A8" s="21"/>
      <c r="B8" s="184" t="s">
        <v>52</v>
      </c>
      <c r="C8" s="185"/>
      <c r="D8" s="183">
        <v>0.3</v>
      </c>
      <c r="E8" s="181"/>
      <c r="F8" s="181"/>
      <c r="G8" s="21"/>
      <c r="H8" s="21"/>
      <c r="I8" s="21"/>
      <c r="J8" s="21"/>
      <c r="K8" s="21"/>
      <c r="L8" s="21"/>
      <c r="M8" s="12"/>
      <c r="N8" s="4"/>
    </row>
    <row r="9" spans="1:14">
      <c r="A9" s="21"/>
      <c r="B9" s="21"/>
      <c r="C9" s="21"/>
      <c r="D9" s="21"/>
      <c r="E9" s="21"/>
      <c r="F9" s="21"/>
      <c r="G9" s="21"/>
      <c r="H9" s="21"/>
      <c r="I9" s="21"/>
      <c r="J9" s="21"/>
      <c r="K9" s="21"/>
      <c r="L9" s="21"/>
      <c r="M9" s="12"/>
      <c r="N9" s="4"/>
    </row>
    <row r="10" spans="1:14">
      <c r="A10" s="7" t="s">
        <v>53</v>
      </c>
      <c r="B10" s="21"/>
      <c r="C10" s="21"/>
      <c r="D10" s="21"/>
      <c r="E10" s="21"/>
      <c r="F10" s="21"/>
      <c r="G10" s="21"/>
      <c r="H10" s="21"/>
      <c r="I10" s="21"/>
      <c r="J10" s="21"/>
      <c r="K10" s="21"/>
      <c r="L10" s="21"/>
      <c r="M10" s="12"/>
      <c r="N10" s="4"/>
    </row>
    <row r="11" spans="1:14">
      <c r="A11" s="21"/>
      <c r="B11" s="21"/>
      <c r="C11" s="21"/>
      <c r="D11" s="21"/>
      <c r="E11" s="21"/>
      <c r="F11" s="21"/>
      <c r="G11" s="21"/>
      <c r="H11" s="21"/>
      <c r="I11" s="21"/>
      <c r="J11" s="21"/>
      <c r="K11" s="21"/>
      <c r="L11" s="21"/>
      <c r="M11" s="12"/>
      <c r="N11" s="4"/>
    </row>
    <row r="12" spans="1:14" ht="18.600000000000001" customHeight="1">
      <c r="A12" s="21"/>
      <c r="B12" s="186"/>
      <c r="C12" s="175" t="s">
        <v>54</v>
      </c>
      <c r="D12" s="187"/>
      <c r="E12" s="188"/>
      <c r="F12" s="188"/>
      <c r="G12" s="189"/>
      <c r="H12" s="189"/>
      <c r="I12" s="189"/>
      <c r="J12" s="190"/>
      <c r="K12" s="21"/>
      <c r="L12" s="21"/>
      <c r="M12" s="12"/>
      <c r="N12" s="4"/>
    </row>
    <row r="13" spans="1:14" ht="18.600000000000001" customHeight="1">
      <c r="A13" s="21"/>
      <c r="B13" s="191" t="s">
        <v>55</v>
      </c>
      <c r="C13" s="192" t="s">
        <v>56</v>
      </c>
      <c r="D13" s="188"/>
      <c r="E13" s="188"/>
      <c r="F13" s="188"/>
      <c r="G13" s="188"/>
      <c r="H13" s="188"/>
      <c r="I13" s="188"/>
      <c r="J13" s="190"/>
      <c r="K13" s="21"/>
      <c r="L13" s="21"/>
      <c r="M13" s="12"/>
      <c r="N13" s="4"/>
    </row>
    <row r="14" spans="1:14" ht="18.600000000000001" customHeight="1">
      <c r="A14" s="21"/>
      <c r="B14" s="191" t="s">
        <v>57</v>
      </c>
      <c r="C14" s="192" t="s">
        <v>58</v>
      </c>
      <c r="D14" s="188"/>
      <c r="E14" s="188"/>
      <c r="F14" s="188"/>
      <c r="G14" s="188"/>
      <c r="H14" s="188"/>
      <c r="I14" s="188"/>
      <c r="J14" s="190"/>
      <c r="K14" s="21"/>
      <c r="L14" s="21"/>
      <c r="M14" s="12"/>
      <c r="N14" s="4"/>
    </row>
    <row r="15" spans="1:14" ht="18.600000000000001" customHeight="1">
      <c r="A15" s="21"/>
      <c r="B15" s="191" t="s">
        <v>59</v>
      </c>
      <c r="C15" s="192" t="s">
        <v>60</v>
      </c>
      <c r="D15" s="188"/>
      <c r="E15" s="188"/>
      <c r="F15" s="188"/>
      <c r="G15" s="188"/>
      <c r="H15" s="188"/>
      <c r="I15" s="188"/>
      <c r="J15" s="190"/>
      <c r="K15" s="21"/>
      <c r="L15" s="21"/>
      <c r="M15" s="12"/>
      <c r="N15" s="4"/>
    </row>
    <row r="16" spans="1:14" ht="18.600000000000001" customHeight="1">
      <c r="A16" s="21"/>
      <c r="B16" s="191" t="s">
        <v>61</v>
      </c>
      <c r="C16" s="192" t="s">
        <v>62</v>
      </c>
      <c r="D16" s="188"/>
      <c r="E16" s="188"/>
      <c r="F16" s="188"/>
      <c r="G16" s="188"/>
      <c r="H16" s="188"/>
      <c r="I16" s="188"/>
      <c r="J16" s="190"/>
      <c r="K16" s="21"/>
      <c r="L16" s="21"/>
      <c r="M16" s="12"/>
      <c r="N16" s="4"/>
    </row>
    <row r="17" spans="1:16" ht="18.600000000000001" customHeight="1">
      <c r="A17" s="21"/>
      <c r="B17" s="191" t="s">
        <v>63</v>
      </c>
      <c r="C17" s="192" t="s">
        <v>64</v>
      </c>
      <c r="D17" s="188"/>
      <c r="E17" s="188"/>
      <c r="F17" s="188"/>
      <c r="G17" s="188"/>
      <c r="H17" s="188"/>
      <c r="I17" s="188"/>
      <c r="J17" s="190"/>
      <c r="K17" s="21"/>
      <c r="L17" s="21"/>
      <c r="M17" s="12"/>
      <c r="N17" s="4"/>
    </row>
    <row r="18" spans="1:16">
      <c r="A18" s="21"/>
      <c r="B18" s="21"/>
      <c r="C18" s="21"/>
      <c r="D18" s="21"/>
      <c r="E18" s="21"/>
      <c r="F18" s="21"/>
      <c r="G18" s="21"/>
      <c r="H18" s="21"/>
      <c r="I18" s="21"/>
      <c r="J18" s="21"/>
      <c r="K18" s="21"/>
      <c r="L18" s="21"/>
      <c r="M18" s="12"/>
      <c r="N18" s="4"/>
    </row>
    <row r="19" spans="1:16">
      <c r="A19" s="112" t="s">
        <v>2</v>
      </c>
      <c r="B19" s="287" t="s">
        <v>314</v>
      </c>
      <c r="C19" s="287"/>
      <c r="D19" s="287"/>
      <c r="E19" s="287"/>
      <c r="F19" s="287"/>
      <c r="G19" s="287"/>
      <c r="H19" s="287"/>
      <c r="I19" s="287"/>
      <c r="J19" s="287"/>
      <c r="K19" s="287"/>
      <c r="L19" s="287"/>
      <c r="M19" s="11"/>
      <c r="N19" s="4"/>
    </row>
    <row r="20" spans="1:16" ht="16.2">
      <c r="A20" s="9"/>
      <c r="B20" s="133" t="s">
        <v>188</v>
      </c>
      <c r="C20" s="133"/>
      <c r="D20" s="10"/>
      <c r="E20" s="10"/>
      <c r="F20" s="5"/>
      <c r="G20" s="5"/>
      <c r="H20" s="5"/>
      <c r="I20" s="5"/>
      <c r="J20" s="5"/>
      <c r="K20" s="5"/>
      <c r="L20" s="5"/>
      <c r="M20" s="5"/>
      <c r="N20" s="4"/>
    </row>
    <row r="21" spans="1:16" s="1" customFormat="1">
      <c r="A21" s="14"/>
      <c r="B21" s="75"/>
      <c r="C21" s="75"/>
      <c r="D21" s="75"/>
      <c r="E21" s="75"/>
      <c r="F21" s="75"/>
      <c r="G21" s="75"/>
      <c r="H21" s="75"/>
      <c r="I21" s="75"/>
      <c r="J21" s="75"/>
      <c r="K21" s="75"/>
      <c r="O21" s="6"/>
      <c r="P21" s="6"/>
    </row>
    <row r="22" spans="1:16">
      <c r="A22" s="14"/>
      <c r="B22" s="288" t="s">
        <v>46</v>
      </c>
      <c r="C22" s="288"/>
      <c r="D22" s="117" t="s">
        <v>48</v>
      </c>
      <c r="E22" s="281" t="s">
        <v>65</v>
      </c>
      <c r="F22" s="282"/>
      <c r="G22" s="282"/>
      <c r="H22" s="282"/>
      <c r="I22" s="282"/>
      <c r="J22" s="282"/>
      <c r="K22" s="282"/>
      <c r="L22" s="283"/>
      <c r="M22"/>
      <c r="N22" s="4"/>
    </row>
    <row r="23" spans="1:16" ht="15.6" customHeight="1">
      <c r="A23" s="14"/>
      <c r="B23" s="280" t="s">
        <v>50</v>
      </c>
      <c r="C23" s="280"/>
      <c r="D23" s="118"/>
      <c r="E23" s="284"/>
      <c r="F23" s="285"/>
      <c r="G23" s="285"/>
      <c r="H23" s="285"/>
      <c r="I23" s="285"/>
      <c r="J23" s="285"/>
      <c r="K23" s="285"/>
      <c r="L23" s="286"/>
      <c r="M23"/>
      <c r="N23"/>
    </row>
    <row r="24" spans="1:16" ht="15.6" customHeight="1">
      <c r="A24" s="14"/>
      <c r="B24" s="280" t="s">
        <v>51</v>
      </c>
      <c r="C24" s="280"/>
      <c r="D24" s="118"/>
      <c r="E24" s="284"/>
      <c r="F24" s="285"/>
      <c r="G24" s="285"/>
      <c r="H24" s="285"/>
      <c r="I24" s="285"/>
      <c r="J24" s="285"/>
      <c r="K24" s="285"/>
      <c r="L24" s="286"/>
      <c r="M24"/>
      <c r="N24"/>
    </row>
    <row r="25" spans="1:16" ht="15.6" customHeight="1">
      <c r="A25" s="14"/>
      <c r="B25" s="280" t="s">
        <v>52</v>
      </c>
      <c r="C25" s="280"/>
      <c r="D25" s="118"/>
      <c r="E25" s="284"/>
      <c r="F25" s="285"/>
      <c r="G25" s="285"/>
      <c r="H25" s="285"/>
      <c r="I25" s="285"/>
      <c r="J25" s="285"/>
      <c r="K25" s="285"/>
      <c r="L25" s="286"/>
      <c r="M25"/>
      <c r="N25"/>
    </row>
    <row r="26" spans="1:16" ht="15.6" customHeight="1">
      <c r="A26" s="14"/>
      <c r="B26" s="14"/>
      <c r="C26" s="14"/>
      <c r="D26" s="14"/>
      <c r="E26" s="14"/>
      <c r="F26" s="14"/>
      <c r="G26" s="14"/>
      <c r="H26" s="14"/>
      <c r="I26" s="14"/>
      <c r="J26" s="14"/>
      <c r="K26" s="14"/>
      <c r="L26" s="1"/>
      <c r="M26" s="1"/>
      <c r="N26"/>
    </row>
    <row r="27" spans="1:16" ht="15.6" customHeight="1">
      <c r="A27" s="7" t="s">
        <v>66</v>
      </c>
      <c r="B27" s="7"/>
      <c r="C27" s="10"/>
      <c r="D27" s="10"/>
      <c r="E27" s="10"/>
      <c r="F27" s="10"/>
      <c r="G27" s="10"/>
      <c r="H27" s="10"/>
      <c r="I27" s="10"/>
      <c r="J27" s="10"/>
      <c r="K27" s="10"/>
      <c r="L27" s="5"/>
      <c r="M27" s="5"/>
      <c r="N27"/>
    </row>
    <row r="28" spans="1:16" ht="15.6" customHeight="1">
      <c r="A28" s="10"/>
      <c r="B28" s="7"/>
      <c r="C28" s="10"/>
      <c r="D28" s="10"/>
      <c r="E28" s="10"/>
      <c r="F28" s="10"/>
      <c r="G28" s="10"/>
      <c r="H28" s="10"/>
      <c r="I28" s="10"/>
      <c r="J28" s="10"/>
      <c r="K28" s="10"/>
      <c r="L28" s="5"/>
      <c r="M28" s="5"/>
      <c r="N28" s="4"/>
    </row>
    <row r="29" spans="1:16">
      <c r="A29" s="112" t="s">
        <v>3</v>
      </c>
      <c r="B29" s="5" t="s">
        <v>255</v>
      </c>
      <c r="C29" s="5"/>
      <c r="D29" s="5"/>
      <c r="E29" s="193"/>
      <c r="F29" s="17"/>
      <c r="G29" s="193"/>
      <c r="H29" s="5"/>
      <c r="I29" s="5"/>
      <c r="J29" s="5"/>
      <c r="K29" s="5"/>
      <c r="L29" s="5"/>
      <c r="M29" s="11"/>
      <c r="N29" s="4"/>
    </row>
    <row r="30" spans="1:16" ht="16.2">
      <c r="A30" s="9"/>
      <c r="B30" s="194" t="s">
        <v>188</v>
      </c>
      <c r="C30" s="194"/>
      <c r="D30" s="10"/>
      <c r="E30" s="10"/>
      <c r="F30" s="5"/>
      <c r="G30" s="5"/>
      <c r="H30" s="5"/>
      <c r="I30" s="5"/>
      <c r="J30" s="5"/>
      <c r="K30" s="5"/>
      <c r="L30" s="5"/>
      <c r="M30" s="11"/>
      <c r="N30" s="4"/>
    </row>
    <row r="31" spans="1:16">
      <c r="A31" s="119"/>
      <c r="B31" s="119"/>
      <c r="C31" s="119"/>
      <c r="D31" s="119"/>
      <c r="E31" s="119"/>
      <c r="F31" s="119"/>
      <c r="G31" s="119"/>
      <c r="H31" s="119"/>
      <c r="I31" s="119"/>
      <c r="J31" s="119"/>
      <c r="K31" s="119"/>
      <c r="L31" s="119"/>
      <c r="M31" s="119"/>
      <c r="N31" s="4"/>
    </row>
    <row r="32" spans="1:16">
      <c r="A32" s="119"/>
      <c r="B32" s="288" t="s">
        <v>46</v>
      </c>
      <c r="C32" s="288"/>
      <c r="D32" s="117" t="s">
        <v>48</v>
      </c>
      <c r="E32" s="117" t="s">
        <v>227</v>
      </c>
      <c r="F32" s="119"/>
      <c r="G32" s="127" t="s">
        <v>228</v>
      </c>
      <c r="H32" s="119"/>
      <c r="I32" s="119"/>
      <c r="J32" s="119"/>
      <c r="K32" s="119"/>
      <c r="N32" s="4"/>
    </row>
    <row r="33" spans="1:14">
      <c r="A33" s="119"/>
      <c r="B33" s="280" t="s">
        <v>50</v>
      </c>
      <c r="C33" s="280"/>
      <c r="D33" s="120">
        <f>C23</f>
        <v>0</v>
      </c>
      <c r="E33" s="121"/>
      <c r="F33" s="119"/>
      <c r="G33" s="128" t="s">
        <v>230</v>
      </c>
      <c r="H33" s="119"/>
      <c r="I33" s="119"/>
      <c r="J33" s="119"/>
      <c r="K33" s="119"/>
      <c r="N33" s="4"/>
    </row>
    <row r="34" spans="1:14">
      <c r="A34" s="119"/>
      <c r="B34" s="280" t="s">
        <v>51</v>
      </c>
      <c r="C34" s="280"/>
      <c r="D34" s="120">
        <f t="shared" ref="D34:D35" si="0">C24</f>
        <v>0</v>
      </c>
      <c r="E34" s="121"/>
      <c r="F34" s="119"/>
      <c r="G34" s="129" t="s">
        <v>229</v>
      </c>
      <c r="H34" s="119"/>
      <c r="I34" s="119"/>
      <c r="J34" s="119"/>
      <c r="K34" s="119"/>
      <c r="N34" s="4"/>
    </row>
    <row r="35" spans="1:14">
      <c r="A35" s="119"/>
      <c r="B35" s="280" t="s">
        <v>52</v>
      </c>
      <c r="C35" s="280"/>
      <c r="D35" s="120">
        <f t="shared" si="0"/>
        <v>0</v>
      </c>
      <c r="E35" s="121"/>
      <c r="F35" s="119"/>
      <c r="G35" s="119"/>
      <c r="H35" s="119"/>
      <c r="I35" s="119"/>
      <c r="J35" s="119"/>
      <c r="K35" s="119"/>
      <c r="N35" s="4"/>
    </row>
    <row r="36" spans="1:14">
      <c r="N36" s="4"/>
    </row>
    <row r="37" spans="1:14" ht="16.2">
      <c r="A37" s="5" t="s">
        <v>67</v>
      </c>
      <c r="B37" s="9"/>
      <c r="C37" s="9"/>
      <c r="D37" s="10"/>
      <c r="E37" s="10"/>
      <c r="F37" s="5"/>
      <c r="G37" s="5"/>
      <c r="H37" s="5"/>
      <c r="I37" s="5"/>
      <c r="J37" s="5"/>
      <c r="K37" s="5"/>
      <c r="L37" s="5"/>
      <c r="M37" s="28"/>
      <c r="N37" s="4"/>
    </row>
    <row r="38" spans="1:14" ht="15.6" customHeight="1">
      <c r="A38" s="9"/>
      <c r="B38" s="9"/>
      <c r="C38" s="9"/>
      <c r="D38" s="10"/>
      <c r="E38" s="10"/>
      <c r="F38" s="5"/>
      <c r="G38" s="5"/>
      <c r="H38" s="5"/>
      <c r="I38" s="5"/>
      <c r="J38" s="5"/>
      <c r="K38" s="5"/>
      <c r="L38" s="5"/>
      <c r="M38" s="28"/>
    </row>
    <row r="39" spans="1:14" s="1" customFormat="1" ht="46.8">
      <c r="A39" s="9"/>
      <c r="B39" s="191" t="s">
        <v>68</v>
      </c>
      <c r="C39" s="191" t="s">
        <v>69</v>
      </c>
      <c r="D39" s="10"/>
      <c r="E39" s="10"/>
      <c r="F39" s="5"/>
      <c r="G39" s="5"/>
      <c r="H39" s="5"/>
      <c r="I39" s="5"/>
      <c r="J39" s="5"/>
      <c r="K39" s="5"/>
      <c r="L39" s="5"/>
      <c r="M39" s="28"/>
    </row>
    <row r="40" spans="1:14" ht="16.2">
      <c r="A40" s="9"/>
      <c r="B40" s="166" t="s">
        <v>70</v>
      </c>
      <c r="C40" s="195">
        <v>0.15</v>
      </c>
      <c r="D40" s="10"/>
      <c r="E40" s="10"/>
      <c r="F40" s="5"/>
      <c r="G40" s="5"/>
      <c r="H40" s="5"/>
      <c r="I40" s="5"/>
      <c r="J40" s="5"/>
      <c r="K40" s="5"/>
      <c r="L40" s="5"/>
      <c r="M40" s="28"/>
    </row>
    <row r="41" spans="1:14" ht="16.2">
      <c r="A41" s="9"/>
      <c r="B41" s="166" t="s">
        <v>71</v>
      </c>
      <c r="C41" s="195">
        <v>0.09</v>
      </c>
      <c r="D41" s="10"/>
      <c r="E41" s="10"/>
      <c r="F41" s="5"/>
      <c r="G41" s="5"/>
      <c r="H41" s="5"/>
      <c r="I41" s="5"/>
      <c r="J41" s="5"/>
      <c r="K41" s="5"/>
      <c r="L41" s="5"/>
      <c r="M41" s="28"/>
    </row>
    <row r="42" spans="1:14" ht="16.2">
      <c r="A42" s="9"/>
      <c r="B42" s="166" t="s">
        <v>72</v>
      </c>
      <c r="C42" s="195">
        <v>0.06</v>
      </c>
      <c r="D42" s="10"/>
      <c r="E42" s="10"/>
      <c r="F42" s="5"/>
      <c r="G42" s="5"/>
      <c r="H42" s="5"/>
      <c r="I42" s="5"/>
      <c r="J42" s="5"/>
      <c r="K42" s="5"/>
      <c r="L42" s="5"/>
      <c r="M42" s="28"/>
    </row>
    <row r="43" spans="1:14" ht="16.2">
      <c r="A43" s="9"/>
      <c r="B43" s="166" t="s">
        <v>73</v>
      </c>
      <c r="C43" s="195">
        <v>0.05</v>
      </c>
      <c r="D43" s="10"/>
      <c r="E43" s="10"/>
      <c r="F43" s="5"/>
      <c r="G43" s="5"/>
      <c r="H43" s="5"/>
      <c r="I43" s="5"/>
      <c r="J43" s="5"/>
      <c r="K43" s="5"/>
      <c r="L43" s="5"/>
      <c r="M43" s="28"/>
    </row>
    <row r="44" spans="1:14" ht="16.2">
      <c r="A44" s="9"/>
      <c r="B44" s="9"/>
      <c r="C44" s="9"/>
      <c r="D44" s="10"/>
      <c r="E44" s="10"/>
      <c r="F44" s="5"/>
      <c r="G44" s="5"/>
      <c r="H44" s="5"/>
      <c r="I44" s="5"/>
      <c r="J44" s="5"/>
      <c r="K44" s="5"/>
      <c r="L44" s="5"/>
      <c r="M44" s="28"/>
    </row>
    <row r="45" spans="1:14">
      <c r="A45" s="112" t="s">
        <v>16</v>
      </c>
      <c r="B45" s="272" t="s">
        <v>256</v>
      </c>
      <c r="C45" s="272"/>
      <c r="D45" s="272"/>
      <c r="E45" s="272"/>
      <c r="F45" s="272"/>
      <c r="G45" s="272"/>
      <c r="H45" s="272"/>
      <c r="I45" s="272"/>
      <c r="J45" s="272"/>
      <c r="K45" s="272"/>
      <c r="L45" s="272"/>
      <c r="M45" s="11"/>
    </row>
    <row r="46" spans="1:14" ht="16.2">
      <c r="A46" s="9"/>
      <c r="B46" s="9" t="s">
        <v>0</v>
      </c>
      <c r="C46" s="5"/>
      <c r="D46" s="5"/>
      <c r="E46" s="5"/>
      <c r="F46" s="5"/>
      <c r="G46" s="5"/>
      <c r="H46" s="5"/>
      <c r="I46" s="5"/>
      <c r="J46" s="5"/>
      <c r="K46" s="5"/>
      <c r="L46" s="5"/>
      <c r="M46" s="3"/>
    </row>
    <row r="47" spans="1:14">
      <c r="A47" s="4"/>
      <c r="B47" s="4"/>
      <c r="C47" s="34"/>
      <c r="D47" s="4"/>
      <c r="E47" s="4"/>
      <c r="F47" s="4"/>
      <c r="G47" s="4"/>
      <c r="H47" s="4"/>
      <c r="I47" s="4"/>
      <c r="J47" s="4"/>
      <c r="K47" s="4"/>
      <c r="L47" s="4"/>
      <c r="M47" s="4"/>
    </row>
    <row r="48" spans="1:14">
      <c r="A48" s="4"/>
      <c r="B48" s="4"/>
      <c r="C48" s="34"/>
      <c r="D48" s="4"/>
      <c r="E48" s="4"/>
      <c r="F48" s="4"/>
      <c r="G48" s="4"/>
      <c r="H48" s="4"/>
      <c r="I48" s="4"/>
      <c r="J48" s="4"/>
      <c r="K48" s="4"/>
      <c r="L48" s="4"/>
      <c r="M48" s="4"/>
    </row>
    <row r="49" spans="1:13">
      <c r="A49" s="4"/>
      <c r="B49" s="4"/>
      <c r="C49" s="60"/>
      <c r="D49" s="4"/>
      <c r="E49" s="4"/>
      <c r="F49" s="4"/>
      <c r="G49" s="4"/>
      <c r="H49" s="4"/>
      <c r="I49" s="4"/>
      <c r="J49" s="4"/>
      <c r="K49" s="4"/>
      <c r="L49" s="4"/>
      <c r="M49" s="4"/>
    </row>
    <row r="50" spans="1:13">
      <c r="A50" s="4"/>
      <c r="B50" s="27"/>
      <c r="C50" s="27"/>
      <c r="D50" s="4"/>
      <c r="E50" s="4"/>
      <c r="F50" s="4"/>
      <c r="G50" s="4"/>
      <c r="H50" s="4"/>
      <c r="I50" s="4"/>
      <c r="J50" s="4"/>
      <c r="K50" s="4"/>
      <c r="L50" s="4"/>
      <c r="M50" s="4"/>
    </row>
    <row r="51" spans="1:13">
      <c r="A51" s="7" t="s">
        <v>74</v>
      </c>
      <c r="B51" s="131"/>
      <c r="C51" s="131"/>
      <c r="D51" s="5"/>
      <c r="E51" s="5"/>
      <c r="F51" s="5"/>
      <c r="G51" s="5"/>
      <c r="H51" s="5"/>
      <c r="I51" s="5"/>
      <c r="J51" s="5"/>
      <c r="K51" s="5"/>
      <c r="L51" s="5"/>
      <c r="M51" s="5"/>
    </row>
    <row r="52" spans="1:13" ht="15.6" customHeight="1">
      <c r="A52" s="196" t="s">
        <v>149</v>
      </c>
      <c r="B52" s="131"/>
      <c r="C52" s="131"/>
      <c r="D52" s="5"/>
      <c r="E52" s="5"/>
      <c r="F52" s="5"/>
      <c r="G52" s="5"/>
      <c r="H52" s="5"/>
      <c r="I52" s="5"/>
      <c r="J52" s="197"/>
      <c r="K52" s="215" t="s">
        <v>190</v>
      </c>
      <c r="L52" s="171">
        <v>750</v>
      </c>
      <c r="M52" s="198" t="s">
        <v>189</v>
      </c>
    </row>
    <row r="53" spans="1:13">
      <c r="A53" s="196" t="s">
        <v>150</v>
      </c>
      <c r="B53" s="131"/>
      <c r="C53" s="131"/>
      <c r="D53" s="5"/>
      <c r="E53" s="5"/>
      <c r="F53" s="5"/>
      <c r="G53" s="5"/>
      <c r="H53" s="5"/>
      <c r="I53" s="5"/>
      <c r="J53" s="197"/>
      <c r="K53" s="215" t="s">
        <v>191</v>
      </c>
      <c r="L53" s="199">
        <v>7.4999999999999997E-2</v>
      </c>
      <c r="M53" s="5"/>
    </row>
    <row r="54" spans="1:13">
      <c r="A54" s="196" t="s">
        <v>151</v>
      </c>
      <c r="B54" s="131"/>
      <c r="C54" s="131"/>
      <c r="D54" s="5"/>
      <c r="E54" s="5"/>
      <c r="F54" s="5"/>
      <c r="G54" s="5"/>
      <c r="H54" s="5"/>
      <c r="I54" s="5"/>
      <c r="J54" s="197"/>
      <c r="K54" s="215" t="s">
        <v>192</v>
      </c>
      <c r="L54" s="172">
        <v>0.1</v>
      </c>
      <c r="M54" s="5"/>
    </row>
    <row r="55" spans="1:13">
      <c r="A55" s="196" t="s">
        <v>152</v>
      </c>
      <c r="B55" s="131"/>
      <c r="C55" s="131"/>
      <c r="D55" s="5"/>
      <c r="E55" s="5"/>
      <c r="F55" s="5"/>
      <c r="G55" s="5"/>
      <c r="H55" s="5"/>
      <c r="I55" s="5"/>
      <c r="J55" s="197"/>
      <c r="K55" s="215" t="s">
        <v>193</v>
      </c>
      <c r="L55" s="171">
        <v>0.67400000000000004</v>
      </c>
      <c r="M55" s="5"/>
    </row>
    <row r="56" spans="1:13">
      <c r="A56" s="200"/>
      <c r="B56" s="131"/>
      <c r="C56" s="131"/>
      <c r="D56" s="5"/>
      <c r="E56" s="5"/>
      <c r="F56" s="5"/>
      <c r="G56" s="5"/>
      <c r="H56" s="5"/>
      <c r="I56" s="5"/>
      <c r="J56" s="5"/>
      <c r="K56" s="5"/>
      <c r="L56" s="5"/>
      <c r="M56" s="5"/>
    </row>
    <row r="57" spans="1:13">
      <c r="A57" s="112" t="s">
        <v>17</v>
      </c>
      <c r="B57" s="272" t="s">
        <v>257</v>
      </c>
      <c r="C57" s="272"/>
      <c r="D57" s="272"/>
      <c r="E57" s="272"/>
      <c r="F57" s="272"/>
      <c r="G57" s="272"/>
      <c r="H57" s="272"/>
      <c r="I57" s="272"/>
      <c r="J57" s="272"/>
      <c r="K57" s="272"/>
      <c r="L57" s="21"/>
      <c r="M57" s="11"/>
    </row>
    <row r="58" spans="1:13" ht="16.2">
      <c r="A58" s="9"/>
      <c r="B58" s="9" t="s">
        <v>0</v>
      </c>
      <c r="C58" s="9"/>
      <c r="D58" s="10"/>
      <c r="E58" s="10"/>
      <c r="F58" s="5"/>
      <c r="G58" s="5"/>
      <c r="H58" s="5"/>
      <c r="I58" s="5"/>
      <c r="J58" s="5"/>
      <c r="K58" s="5"/>
      <c r="L58" s="5"/>
      <c r="M58" s="11"/>
    </row>
  </sheetData>
  <mergeCells count="16">
    <mergeCell ref="B45:L45"/>
    <mergeCell ref="B57:K57"/>
    <mergeCell ref="B32:C32"/>
    <mergeCell ref="B33:C33"/>
    <mergeCell ref="B34:C34"/>
    <mergeCell ref="B35:C35"/>
    <mergeCell ref="B19:L19"/>
    <mergeCell ref="A3:L3"/>
    <mergeCell ref="B22:C22"/>
    <mergeCell ref="B23:C23"/>
    <mergeCell ref="B24:C24"/>
    <mergeCell ref="B25:C25"/>
    <mergeCell ref="E22:L22"/>
    <mergeCell ref="E23:L23"/>
    <mergeCell ref="E24:L24"/>
    <mergeCell ref="E25:L25"/>
  </mergeCells>
  <pageMargins left="0.7" right="0.7" top="0.75" bottom="0.75" header="0.3" footer="0.3"/>
  <pageSetup orientation="portrait" horizontalDpi="0"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726406-7031-4F56-8006-46336CB82F4C}">
  <dimension ref="A1:M151"/>
  <sheetViews>
    <sheetView workbookViewId="0"/>
  </sheetViews>
  <sheetFormatPr defaultColWidth="8.6640625" defaultRowHeight="15.6"/>
  <cols>
    <col min="1" max="1" width="11.44140625" style="1" customWidth="1"/>
    <col min="2" max="5" width="13.6640625" style="1" customWidth="1"/>
    <col min="6" max="6" width="15.33203125" style="1" customWidth="1"/>
    <col min="7" max="7" width="13.6640625" style="1" customWidth="1"/>
    <col min="8" max="13" width="12.33203125" style="1" customWidth="1"/>
    <col min="14" max="14" width="11" style="1" bestFit="1" customWidth="1"/>
    <col min="15" max="15" width="9" style="1" bestFit="1" customWidth="1"/>
    <col min="16" max="16384" width="8.6640625" style="1"/>
  </cols>
  <sheetData>
    <row r="1" spans="1:13" ht="18" customHeight="1">
      <c r="A1" s="130" t="s">
        <v>11</v>
      </c>
      <c r="B1" s="201"/>
      <c r="C1" s="9" t="s">
        <v>6</v>
      </c>
      <c r="D1" s="11"/>
      <c r="E1" s="11"/>
      <c r="F1" s="11"/>
      <c r="G1" s="11"/>
      <c r="H1" s="11"/>
      <c r="I1" s="11"/>
      <c r="J1" s="11"/>
      <c r="K1" s="11"/>
      <c r="L1" s="11"/>
      <c r="M1" s="11"/>
    </row>
    <row r="2" spans="1:13" ht="16.2">
      <c r="A2" s="7"/>
      <c r="B2" s="7"/>
      <c r="C2" s="5"/>
      <c r="D2" s="5"/>
      <c r="E2" s="5"/>
      <c r="F2" s="5"/>
      <c r="G2" s="5"/>
      <c r="H2" s="5"/>
      <c r="I2" s="9"/>
      <c r="J2" s="9"/>
      <c r="K2" s="10"/>
      <c r="L2" s="10"/>
      <c r="M2" s="10"/>
    </row>
    <row r="3" spans="1:13" s="6" customFormat="1">
      <c r="A3" s="272" t="s">
        <v>258</v>
      </c>
      <c r="B3" s="272"/>
      <c r="C3" s="272"/>
      <c r="D3" s="272"/>
      <c r="E3" s="272"/>
      <c r="F3" s="272"/>
      <c r="G3" s="272"/>
      <c r="H3" s="272"/>
      <c r="I3" s="272"/>
      <c r="J3" s="272"/>
      <c r="K3" s="272"/>
      <c r="L3" s="272"/>
      <c r="M3" s="272"/>
    </row>
    <row r="4" spans="1:13" s="6" customFormat="1">
      <c r="A4" s="21"/>
      <c r="B4" s="21"/>
      <c r="C4" s="21"/>
      <c r="D4" s="21"/>
      <c r="E4" s="21"/>
      <c r="F4" s="21"/>
      <c r="G4" s="21"/>
      <c r="H4" s="21"/>
      <c r="I4" s="21"/>
      <c r="J4" s="21"/>
      <c r="K4" s="21"/>
      <c r="L4" s="21"/>
      <c r="M4" s="21"/>
    </row>
    <row r="5" spans="1:13" s="6" customFormat="1">
      <c r="A5" s="21"/>
      <c r="B5" s="289" t="s">
        <v>18</v>
      </c>
      <c r="C5" s="289" t="s">
        <v>194</v>
      </c>
      <c r="D5" s="289" t="s">
        <v>75</v>
      </c>
      <c r="E5" s="291" t="s">
        <v>76</v>
      </c>
      <c r="F5" s="292"/>
      <c r="G5" s="289" t="s">
        <v>77</v>
      </c>
      <c r="H5" s="21"/>
      <c r="I5" s="21"/>
      <c r="J5" s="21"/>
      <c r="K5" s="21"/>
      <c r="L5" s="21"/>
      <c r="M5" s="21"/>
    </row>
    <row r="6" spans="1:13" s="6" customFormat="1" ht="46.8">
      <c r="A6" s="21"/>
      <c r="B6" s="290"/>
      <c r="C6" s="290"/>
      <c r="D6" s="290"/>
      <c r="E6" s="191" t="s">
        <v>78</v>
      </c>
      <c r="F6" s="202" t="s">
        <v>79</v>
      </c>
      <c r="G6" s="290"/>
      <c r="H6" s="21"/>
      <c r="I6" s="21"/>
      <c r="J6" s="21"/>
      <c r="K6" s="21"/>
      <c r="L6" s="21"/>
      <c r="M6" s="21"/>
    </row>
    <row r="7" spans="1:13" s="6" customFormat="1">
      <c r="A7" s="21"/>
      <c r="B7" s="203">
        <v>2020</v>
      </c>
      <c r="C7" s="204">
        <v>44203</v>
      </c>
      <c r="D7" s="204">
        <v>11183</v>
      </c>
      <c r="E7" s="204">
        <v>63304</v>
      </c>
      <c r="F7" s="205"/>
      <c r="G7" s="204">
        <v>63304</v>
      </c>
      <c r="H7" s="21"/>
      <c r="I7" s="21"/>
      <c r="J7" s="21"/>
      <c r="K7" s="21"/>
      <c r="L7" s="21"/>
      <c r="M7" s="21"/>
    </row>
    <row r="8" spans="1:13" s="6" customFormat="1">
      <c r="A8" s="21"/>
      <c r="B8" s="203">
        <v>2021</v>
      </c>
      <c r="C8" s="204">
        <v>29239</v>
      </c>
      <c r="D8" s="204">
        <v>21587</v>
      </c>
      <c r="E8" s="204">
        <v>61783</v>
      </c>
      <c r="F8" s="204">
        <v>63590</v>
      </c>
      <c r="G8" s="204">
        <v>61783</v>
      </c>
      <c r="H8" s="21"/>
      <c r="I8" s="21"/>
      <c r="J8" s="21"/>
      <c r="K8" s="21"/>
      <c r="L8" s="21"/>
      <c r="M8" s="21"/>
    </row>
    <row r="9" spans="1:13" s="6" customFormat="1">
      <c r="A9" s="21"/>
      <c r="B9" s="203">
        <v>2022</v>
      </c>
      <c r="C9" s="204">
        <v>25200</v>
      </c>
      <c r="D9" s="204">
        <v>34502</v>
      </c>
      <c r="E9" s="204">
        <v>81662</v>
      </c>
      <c r="F9" s="204">
        <v>77446</v>
      </c>
      <c r="G9" s="204">
        <v>79554</v>
      </c>
      <c r="H9" s="21"/>
      <c r="I9" s="21"/>
      <c r="J9" s="21"/>
      <c r="K9" s="21"/>
      <c r="L9" s="21"/>
      <c r="M9" s="21"/>
    </row>
    <row r="10" spans="1:13" s="6" customFormat="1">
      <c r="A10" s="21"/>
      <c r="B10" s="203">
        <v>2023</v>
      </c>
      <c r="C10" s="204">
        <v>11374</v>
      </c>
      <c r="D10" s="204">
        <v>18692</v>
      </c>
      <c r="E10" s="204">
        <v>53864</v>
      </c>
      <c r="F10" s="204">
        <v>56789</v>
      </c>
      <c r="G10" s="204">
        <v>55327</v>
      </c>
      <c r="H10" s="21"/>
      <c r="I10" s="21"/>
      <c r="J10" s="21"/>
      <c r="K10" s="21"/>
      <c r="L10" s="21"/>
      <c r="M10" s="21"/>
    </row>
    <row r="11" spans="1:13" s="6" customFormat="1">
      <c r="A11" s="21"/>
      <c r="B11" s="203">
        <v>2024</v>
      </c>
      <c r="C11" s="204">
        <v>6829</v>
      </c>
      <c r="D11" s="204">
        <v>27016</v>
      </c>
      <c r="E11" s="204">
        <v>76250</v>
      </c>
      <c r="F11" s="204">
        <v>66523</v>
      </c>
      <c r="G11" s="204">
        <v>66523</v>
      </c>
      <c r="H11" s="21"/>
      <c r="I11" s="21"/>
      <c r="J11" s="21"/>
      <c r="K11" s="21"/>
      <c r="L11" s="21"/>
      <c r="M11" s="21"/>
    </row>
    <row r="12" spans="1:13" s="6" customFormat="1">
      <c r="A12" s="21"/>
      <c r="B12" s="21"/>
      <c r="C12" s="21"/>
      <c r="D12" s="21"/>
      <c r="E12" s="21"/>
      <c r="F12" s="21"/>
      <c r="G12" s="21"/>
      <c r="H12" s="21"/>
      <c r="I12" s="21"/>
      <c r="J12" s="21"/>
      <c r="K12" s="21"/>
      <c r="L12" s="21"/>
      <c r="M12" s="21"/>
    </row>
    <row r="13" spans="1:13" s="6" customFormat="1">
      <c r="A13" s="7" t="s">
        <v>80</v>
      </c>
      <c r="B13" s="21"/>
      <c r="C13" s="21"/>
      <c r="D13" s="21"/>
      <c r="E13" s="21"/>
      <c r="F13" s="21"/>
      <c r="G13" s="21"/>
      <c r="H13" s="21"/>
      <c r="I13" s="21"/>
      <c r="J13" s="21"/>
      <c r="K13" s="21"/>
      <c r="L13" s="21"/>
      <c r="M13" s="21"/>
    </row>
    <row r="14" spans="1:13" s="6" customFormat="1">
      <c r="A14" s="21"/>
      <c r="B14" s="21"/>
      <c r="C14" s="21"/>
      <c r="D14" s="21"/>
      <c r="E14" s="21"/>
      <c r="F14" s="21"/>
      <c r="G14" s="21"/>
      <c r="H14" s="21"/>
      <c r="I14" s="21"/>
      <c r="J14" s="21"/>
      <c r="K14" s="21"/>
      <c r="L14" s="21"/>
      <c r="M14" s="21"/>
    </row>
    <row r="15" spans="1:13" s="6" customFormat="1" ht="31.2">
      <c r="A15" s="21"/>
      <c r="B15" s="191" t="s">
        <v>18</v>
      </c>
      <c r="C15" s="191" t="s">
        <v>194</v>
      </c>
      <c r="D15" s="191" t="s">
        <v>81</v>
      </c>
      <c r="E15" s="21"/>
      <c r="F15" s="21"/>
      <c r="G15" s="21"/>
      <c r="H15" s="21"/>
      <c r="I15" s="21"/>
      <c r="J15" s="21"/>
      <c r="K15" s="21"/>
      <c r="L15" s="21"/>
      <c r="M15" s="21"/>
    </row>
    <row r="16" spans="1:13" s="6" customFormat="1">
      <c r="A16" s="21"/>
      <c r="B16" s="203">
        <v>2021</v>
      </c>
      <c r="C16" s="204">
        <v>30790</v>
      </c>
      <c r="D16" s="204">
        <v>20572</v>
      </c>
      <c r="E16" s="21"/>
      <c r="F16" s="21"/>
      <c r="G16" s="21"/>
      <c r="H16" s="21"/>
      <c r="I16" s="21"/>
      <c r="J16" s="21"/>
      <c r="K16" s="21"/>
      <c r="L16" s="21"/>
      <c r="M16" s="21"/>
    </row>
    <row r="17" spans="1:13" s="6" customFormat="1">
      <c r="A17" s="21"/>
      <c r="B17" s="203">
        <v>2022</v>
      </c>
      <c r="C17" s="204">
        <v>27173</v>
      </c>
      <c r="D17" s="204">
        <v>33935</v>
      </c>
      <c r="E17" s="21"/>
      <c r="F17" s="21"/>
      <c r="G17" s="21"/>
      <c r="H17" s="21"/>
      <c r="I17" s="21"/>
      <c r="J17" s="21"/>
      <c r="K17" s="21"/>
      <c r="L17" s="21"/>
      <c r="M17" s="21"/>
    </row>
    <row r="18" spans="1:13" s="6" customFormat="1">
      <c r="A18" s="21"/>
      <c r="B18" s="203">
        <v>2023</v>
      </c>
      <c r="C18" s="204">
        <v>12904</v>
      </c>
      <c r="D18" s="204">
        <v>20178</v>
      </c>
      <c r="E18" s="21"/>
      <c r="F18" s="21"/>
      <c r="G18" s="21"/>
      <c r="H18" s="21"/>
      <c r="I18" s="21"/>
      <c r="J18" s="21"/>
      <c r="K18" s="21"/>
      <c r="L18" s="21"/>
      <c r="M18" s="21"/>
    </row>
    <row r="19" spans="1:13" s="6" customFormat="1">
      <c r="A19" s="21"/>
      <c r="B19" s="203">
        <v>2024</v>
      </c>
      <c r="C19" s="204">
        <v>7803</v>
      </c>
      <c r="D19" s="204">
        <v>28706</v>
      </c>
      <c r="E19" s="21"/>
      <c r="F19" s="21"/>
      <c r="G19" s="21"/>
      <c r="H19" s="21"/>
      <c r="I19" s="21"/>
      <c r="J19" s="21"/>
      <c r="K19" s="21"/>
      <c r="L19" s="21"/>
      <c r="M19" s="21"/>
    </row>
    <row r="20" spans="1:13" s="6" customFormat="1">
      <c r="A20" s="21"/>
      <c r="B20" s="21"/>
      <c r="C20" s="21"/>
      <c r="D20" s="21"/>
      <c r="E20" s="21"/>
      <c r="F20" s="21"/>
      <c r="G20" s="21"/>
      <c r="H20" s="21"/>
      <c r="I20" s="21"/>
      <c r="J20" s="21"/>
      <c r="K20" s="21"/>
      <c r="L20" s="21"/>
      <c r="M20" s="21"/>
    </row>
    <row r="21" spans="1:13" customFormat="1">
      <c r="A21" s="7" t="s">
        <v>82</v>
      </c>
      <c r="B21" s="131"/>
      <c r="C21" s="131"/>
      <c r="D21" s="131"/>
      <c r="E21" s="131"/>
      <c r="F21" s="131"/>
      <c r="G21" s="131"/>
      <c r="H21" s="131"/>
      <c r="I21" s="131"/>
      <c r="J21" s="131"/>
      <c r="K21" s="131"/>
      <c r="L21" s="131"/>
      <c r="M21" s="131"/>
    </row>
    <row r="22" spans="1:13" customFormat="1">
      <c r="A22" s="196" t="s">
        <v>259</v>
      </c>
      <c r="B22" s="131"/>
      <c r="C22" s="131"/>
      <c r="D22" s="131"/>
      <c r="E22" s="131"/>
      <c r="F22" s="131"/>
      <c r="G22" s="131"/>
      <c r="H22" s="131"/>
      <c r="I22" s="131"/>
      <c r="J22" s="131"/>
      <c r="K22" s="131"/>
      <c r="L22" s="131"/>
      <c r="M22" s="131"/>
    </row>
    <row r="23" spans="1:13" customFormat="1">
      <c r="A23" s="196" t="s">
        <v>260</v>
      </c>
      <c r="B23" s="131"/>
      <c r="C23" s="131"/>
      <c r="D23" s="131"/>
      <c r="E23" s="131"/>
      <c r="F23" s="131"/>
      <c r="G23" s="131"/>
      <c r="H23" s="131"/>
      <c r="I23" s="131"/>
      <c r="J23" s="131"/>
      <c r="K23" s="131"/>
      <c r="L23" s="131"/>
      <c r="M23" s="131"/>
    </row>
    <row r="24" spans="1:13" s="6" customFormat="1" ht="15.6" customHeight="1">
      <c r="A24" s="9"/>
      <c r="B24" s="9" t="s">
        <v>0</v>
      </c>
      <c r="C24" s="9"/>
      <c r="D24" s="10"/>
      <c r="E24" s="10"/>
      <c r="F24" s="5"/>
      <c r="G24" s="5"/>
      <c r="H24" s="5"/>
      <c r="I24" s="5"/>
      <c r="J24" s="5"/>
      <c r="K24" s="5"/>
      <c r="L24" s="5"/>
      <c r="M24" s="11"/>
    </row>
    <row r="25" spans="1:13">
      <c r="A25" s="4"/>
      <c r="B25" s="4"/>
      <c r="C25" s="4"/>
      <c r="D25" s="4"/>
      <c r="E25" s="4"/>
      <c r="F25" s="4"/>
      <c r="G25" s="4"/>
      <c r="H25" s="4"/>
      <c r="I25" s="4"/>
      <c r="J25" s="4"/>
      <c r="K25" s="4"/>
      <c r="L25" s="4"/>
      <c r="M25" s="4"/>
    </row>
    <row r="26" spans="1:13">
      <c r="A26" s="4"/>
      <c r="B26" s="4"/>
      <c r="C26" s="4"/>
      <c r="D26" s="4"/>
      <c r="E26" s="4"/>
      <c r="F26" s="4"/>
      <c r="G26" s="4"/>
      <c r="H26" s="4"/>
      <c r="I26" s="4"/>
      <c r="J26" s="4"/>
      <c r="K26" s="4"/>
      <c r="L26" s="4"/>
      <c r="M26" s="4"/>
    </row>
    <row r="27" spans="1:13">
      <c r="A27" s="4"/>
      <c r="B27" s="4"/>
      <c r="C27" s="4"/>
      <c r="D27" s="4"/>
      <c r="E27" s="4"/>
      <c r="F27" s="4"/>
      <c r="G27" s="4"/>
      <c r="H27" s="4"/>
      <c r="I27" s="4"/>
      <c r="J27" s="4"/>
      <c r="K27" s="4"/>
      <c r="L27" s="4"/>
      <c r="M27" s="4"/>
    </row>
    <row r="28" spans="1:13">
      <c r="A28" s="4"/>
      <c r="B28" s="4"/>
      <c r="C28" s="4"/>
      <c r="D28" s="4"/>
      <c r="E28" s="4"/>
      <c r="F28" s="4"/>
      <c r="G28" s="4"/>
      <c r="H28" s="4"/>
      <c r="I28" s="4"/>
      <c r="J28" s="4"/>
      <c r="K28" s="4"/>
      <c r="L28" s="4"/>
      <c r="M28" s="4"/>
    </row>
    <row r="29" spans="1:13">
      <c r="A29" s="4"/>
      <c r="B29" s="4"/>
      <c r="C29" s="4"/>
      <c r="D29" s="4"/>
      <c r="E29" s="4"/>
      <c r="F29" s="4"/>
      <c r="G29" s="4"/>
      <c r="H29" s="4"/>
      <c r="I29" s="4"/>
      <c r="J29" s="4"/>
      <c r="K29" s="4"/>
      <c r="L29" s="4"/>
      <c r="M29" s="4"/>
    </row>
    <row r="30" spans="1:13">
      <c r="A30" s="4"/>
      <c r="B30" s="4"/>
      <c r="C30" s="4"/>
      <c r="D30" s="4"/>
      <c r="E30" s="4"/>
      <c r="F30" s="4"/>
      <c r="G30" s="4"/>
      <c r="H30" s="4"/>
      <c r="I30" s="4"/>
      <c r="J30" s="4"/>
      <c r="K30" s="4"/>
      <c r="L30" s="4"/>
      <c r="M30" s="4"/>
    </row>
    <row r="31" spans="1:13">
      <c r="A31" s="4"/>
      <c r="B31" s="4"/>
      <c r="C31" s="4"/>
      <c r="D31" s="4"/>
      <c r="E31" s="4"/>
      <c r="F31" s="4"/>
      <c r="G31" s="4"/>
      <c r="H31" s="4"/>
      <c r="I31" s="4"/>
      <c r="J31" s="4"/>
      <c r="K31" s="4"/>
      <c r="L31" s="4"/>
      <c r="M31" s="4"/>
    </row>
    <row r="32" spans="1:13">
      <c r="A32" s="4"/>
      <c r="B32" s="4"/>
      <c r="C32" s="4"/>
      <c r="D32" s="4"/>
      <c r="E32" s="4"/>
      <c r="F32" s="4"/>
      <c r="G32" s="4"/>
      <c r="H32" s="4"/>
      <c r="I32" s="4"/>
      <c r="J32" s="4"/>
      <c r="K32" s="4"/>
      <c r="L32" s="4"/>
      <c r="M32" s="4"/>
    </row>
    <row r="33" spans="1:13">
      <c r="A33" s="4"/>
      <c r="B33" s="4"/>
      <c r="C33" s="4"/>
      <c r="D33" s="4"/>
      <c r="E33" s="4"/>
      <c r="F33" s="4"/>
      <c r="G33" s="4"/>
      <c r="H33" s="4"/>
      <c r="I33" s="4"/>
      <c r="J33" s="4"/>
      <c r="K33" s="4"/>
      <c r="L33" s="4"/>
      <c r="M33" s="4"/>
    </row>
    <row r="34" spans="1:13">
      <c r="A34" s="4"/>
      <c r="B34" s="4"/>
      <c r="C34" s="4"/>
      <c r="D34" s="4"/>
      <c r="E34" s="4"/>
      <c r="F34" s="4"/>
      <c r="G34" s="4"/>
      <c r="H34" s="4"/>
      <c r="I34" s="4"/>
      <c r="J34" s="4"/>
      <c r="K34" s="4"/>
      <c r="L34" s="4"/>
      <c r="M34" s="4"/>
    </row>
    <row r="35" spans="1:13">
      <c r="A35" s="4"/>
      <c r="B35" s="4"/>
      <c r="C35" s="4"/>
      <c r="D35" s="4"/>
      <c r="E35" s="4"/>
      <c r="F35" s="4"/>
      <c r="G35" s="4"/>
      <c r="H35" s="4"/>
      <c r="I35" s="4"/>
      <c r="J35" s="4"/>
      <c r="K35" s="4"/>
      <c r="L35" s="4"/>
      <c r="M35" s="4"/>
    </row>
    <row r="36" spans="1:13">
      <c r="A36" s="4"/>
      <c r="B36" s="4"/>
      <c r="C36" s="4"/>
      <c r="D36" s="4"/>
      <c r="E36" s="4"/>
      <c r="F36" s="4"/>
      <c r="G36" s="4"/>
      <c r="H36" s="4"/>
      <c r="I36" s="4"/>
      <c r="J36" s="4"/>
      <c r="K36" s="4"/>
      <c r="L36" s="4"/>
      <c r="M36" s="4"/>
    </row>
    <row r="37" spans="1:13">
      <c r="A37" s="4"/>
      <c r="B37" s="4"/>
      <c r="C37" s="4"/>
      <c r="D37" s="4"/>
      <c r="E37" s="4"/>
      <c r="F37" s="4"/>
      <c r="G37" s="4"/>
      <c r="H37" s="4"/>
      <c r="I37" s="4"/>
      <c r="J37" s="4"/>
      <c r="K37" s="4"/>
      <c r="L37" s="4"/>
      <c r="M37" s="4"/>
    </row>
    <row r="38" spans="1:13">
      <c r="A38" s="4"/>
      <c r="B38" s="4"/>
      <c r="C38" s="4"/>
      <c r="D38" s="4"/>
      <c r="E38" s="4"/>
      <c r="F38" s="4"/>
      <c r="G38" s="4"/>
      <c r="H38" s="4"/>
      <c r="I38" s="4"/>
      <c r="J38" s="4"/>
      <c r="K38" s="4"/>
      <c r="L38" s="4"/>
      <c r="M38" s="4"/>
    </row>
    <row r="39" spans="1:13">
      <c r="A39" s="4"/>
      <c r="B39" s="4"/>
      <c r="C39" s="4"/>
      <c r="D39" s="4"/>
      <c r="E39" s="4"/>
      <c r="F39" s="4"/>
      <c r="G39" s="4"/>
      <c r="H39" s="4"/>
      <c r="I39" s="4"/>
      <c r="J39" s="4"/>
      <c r="K39" s="4"/>
      <c r="L39" s="4"/>
      <c r="M39" s="4"/>
    </row>
    <row r="40" spans="1:13">
      <c r="A40" s="4"/>
      <c r="B40" s="4"/>
      <c r="C40" s="4"/>
      <c r="D40" s="4"/>
      <c r="E40" s="4"/>
      <c r="F40" s="4"/>
      <c r="G40" s="4"/>
      <c r="H40" s="4"/>
      <c r="I40" s="4"/>
      <c r="J40" s="4"/>
      <c r="K40" s="4"/>
      <c r="L40" s="4"/>
      <c r="M40" s="4"/>
    </row>
    <row r="41" spans="1:13">
      <c r="A41" s="4"/>
      <c r="B41" s="4"/>
      <c r="C41" s="4"/>
      <c r="D41" s="4"/>
      <c r="E41" s="4"/>
      <c r="F41" s="4"/>
      <c r="G41" s="4"/>
      <c r="H41" s="4"/>
      <c r="I41" s="4"/>
      <c r="J41" s="4"/>
      <c r="K41" s="4"/>
      <c r="L41" s="4"/>
      <c r="M41" s="4"/>
    </row>
    <row r="42" spans="1:13">
      <c r="A42" s="4"/>
      <c r="B42" s="4"/>
      <c r="C42" s="4"/>
      <c r="D42" s="4"/>
      <c r="E42" s="4"/>
      <c r="F42" s="4"/>
      <c r="G42" s="4"/>
      <c r="H42" s="4"/>
      <c r="I42" s="4"/>
      <c r="J42" s="4"/>
      <c r="K42" s="4"/>
      <c r="L42" s="4"/>
      <c r="M42" s="4"/>
    </row>
    <row r="43" spans="1:13">
      <c r="A43" s="4"/>
      <c r="B43" s="4"/>
      <c r="C43" s="4"/>
      <c r="D43" s="4"/>
      <c r="E43" s="4"/>
      <c r="F43" s="4"/>
      <c r="G43" s="4"/>
      <c r="H43" s="4"/>
      <c r="I43" s="4"/>
      <c r="J43" s="4"/>
      <c r="K43" s="4"/>
      <c r="L43" s="4"/>
      <c r="M43" s="4"/>
    </row>
    <row r="44" spans="1:13">
      <c r="A44" s="4"/>
      <c r="B44" s="4"/>
      <c r="C44" s="4"/>
      <c r="D44" s="4"/>
      <c r="E44" s="4"/>
      <c r="F44" s="4"/>
      <c r="G44" s="4"/>
      <c r="H44" s="4"/>
      <c r="I44" s="4"/>
      <c r="J44" s="4"/>
      <c r="K44" s="4"/>
      <c r="L44" s="4"/>
      <c r="M44" s="4"/>
    </row>
    <row r="45" spans="1:13">
      <c r="A45" s="4"/>
      <c r="B45" s="4"/>
      <c r="C45" s="4"/>
      <c r="D45" s="4"/>
      <c r="E45" s="4"/>
      <c r="F45" s="4"/>
      <c r="G45" s="4"/>
      <c r="H45" s="4"/>
      <c r="I45" s="4"/>
      <c r="J45" s="4"/>
      <c r="K45" s="4"/>
      <c r="L45" s="4"/>
      <c r="M45" s="4"/>
    </row>
    <row r="46" spans="1:13">
      <c r="A46" s="4"/>
      <c r="B46" s="4"/>
      <c r="C46" s="4"/>
      <c r="D46" s="4"/>
      <c r="E46" s="4"/>
      <c r="F46" s="4"/>
      <c r="G46" s="4"/>
      <c r="H46" s="4"/>
      <c r="I46" s="4"/>
      <c r="J46" s="4"/>
      <c r="K46" s="4"/>
      <c r="L46" s="4"/>
      <c r="M46" s="4"/>
    </row>
    <row r="47" spans="1:13">
      <c r="A47" s="4"/>
      <c r="B47" s="4"/>
      <c r="C47" s="4"/>
      <c r="D47" s="4"/>
      <c r="E47" s="4"/>
      <c r="F47" s="4"/>
      <c r="G47" s="4"/>
      <c r="H47" s="4"/>
      <c r="I47" s="4"/>
      <c r="J47" s="4"/>
      <c r="K47" s="4"/>
      <c r="L47" s="4"/>
      <c r="M47" s="4"/>
    </row>
    <row r="48" spans="1:13">
      <c r="A48" s="4"/>
      <c r="B48" s="4"/>
      <c r="C48" s="4"/>
      <c r="D48" s="4"/>
      <c r="E48" s="4"/>
      <c r="F48" s="4"/>
      <c r="G48" s="4"/>
      <c r="H48" s="4"/>
      <c r="I48" s="4"/>
      <c r="J48" s="4"/>
      <c r="K48" s="4"/>
      <c r="L48" s="4"/>
      <c r="M48" s="4"/>
    </row>
    <row r="49" spans="1:13">
      <c r="A49" s="4"/>
      <c r="B49" s="4"/>
      <c r="C49" s="4"/>
      <c r="D49" s="4"/>
      <c r="E49" s="4"/>
      <c r="F49" s="4"/>
      <c r="G49" s="4"/>
      <c r="H49" s="4"/>
      <c r="I49" s="4"/>
      <c r="J49" s="4"/>
      <c r="K49" s="4"/>
      <c r="L49" s="4"/>
      <c r="M49" s="4"/>
    </row>
    <row r="50" spans="1:13">
      <c r="A50" s="4"/>
      <c r="B50" s="4"/>
      <c r="C50" s="4"/>
      <c r="D50" s="4"/>
      <c r="E50" s="4"/>
      <c r="F50" s="4"/>
      <c r="G50" s="4"/>
      <c r="H50" s="4"/>
      <c r="I50" s="4"/>
      <c r="J50" s="4"/>
      <c r="K50" s="4"/>
      <c r="L50" s="4"/>
      <c r="M50" s="4"/>
    </row>
    <row r="51" spans="1:13">
      <c r="A51" s="4"/>
      <c r="B51" s="4"/>
      <c r="C51" s="4"/>
      <c r="D51" s="4"/>
      <c r="E51" s="4"/>
      <c r="F51" s="4"/>
      <c r="G51" s="4"/>
      <c r="H51" s="4"/>
      <c r="I51" s="4"/>
      <c r="J51" s="4"/>
      <c r="K51" s="4"/>
      <c r="L51" s="4"/>
      <c r="M51" s="4"/>
    </row>
    <row r="52" spans="1:13">
      <c r="A52" s="4"/>
      <c r="B52" s="4"/>
      <c r="C52" s="4"/>
      <c r="D52" s="4"/>
      <c r="E52" s="4"/>
      <c r="F52" s="4"/>
      <c r="G52" s="4"/>
      <c r="H52" s="4"/>
      <c r="I52" s="4"/>
      <c r="J52" s="4"/>
      <c r="K52" s="4"/>
      <c r="L52" s="4"/>
      <c r="M52" s="4"/>
    </row>
    <row r="53" spans="1:13">
      <c r="A53" s="4"/>
      <c r="B53" s="4"/>
      <c r="C53" s="4"/>
      <c r="D53" s="4"/>
      <c r="E53" s="4"/>
      <c r="F53" s="4"/>
      <c r="G53" s="4"/>
      <c r="H53" s="4"/>
      <c r="I53" s="4"/>
      <c r="J53" s="4"/>
      <c r="K53" s="4"/>
      <c r="L53" s="4"/>
      <c r="M53" s="4"/>
    </row>
    <row r="54" spans="1:13">
      <c r="A54" s="4"/>
      <c r="B54" s="4"/>
      <c r="C54" s="4"/>
      <c r="D54" s="4"/>
      <c r="E54" s="4"/>
      <c r="F54" s="4"/>
      <c r="G54" s="4"/>
      <c r="H54" s="4"/>
      <c r="I54" s="4"/>
      <c r="J54" s="4"/>
      <c r="K54" s="4"/>
      <c r="L54" s="4"/>
      <c r="M54" s="4"/>
    </row>
    <row r="55" spans="1:13">
      <c r="A55" s="4"/>
      <c r="B55" s="4"/>
      <c r="C55" s="4"/>
      <c r="D55" s="4"/>
      <c r="E55" s="4"/>
      <c r="F55" s="4"/>
      <c r="G55" s="4"/>
      <c r="H55" s="4"/>
      <c r="I55" s="4"/>
      <c r="J55" s="4"/>
      <c r="K55" s="4"/>
      <c r="L55" s="4"/>
      <c r="M55" s="4"/>
    </row>
    <row r="56" spans="1:13">
      <c r="A56" s="4"/>
      <c r="B56" s="4"/>
      <c r="C56" s="4"/>
      <c r="D56" s="4"/>
      <c r="E56" s="4"/>
      <c r="F56" s="4"/>
      <c r="G56" s="4"/>
      <c r="H56" s="4"/>
      <c r="I56" s="4"/>
      <c r="J56" s="4"/>
      <c r="K56" s="4"/>
      <c r="L56" s="4"/>
      <c r="M56" s="4"/>
    </row>
    <row r="57" spans="1:13">
      <c r="A57" s="4"/>
      <c r="B57" s="4"/>
      <c r="C57" s="4"/>
      <c r="D57" s="4"/>
      <c r="E57" s="4"/>
      <c r="F57" s="4"/>
      <c r="G57" s="4"/>
      <c r="H57" s="4"/>
      <c r="I57" s="4"/>
      <c r="J57" s="4"/>
      <c r="K57" s="4"/>
      <c r="L57" s="4"/>
      <c r="M57" s="4"/>
    </row>
    <row r="58" spans="1:13">
      <c r="A58" s="4"/>
      <c r="B58" s="4"/>
      <c r="C58" s="4"/>
      <c r="D58" s="4"/>
      <c r="E58" s="4"/>
      <c r="F58" s="4"/>
      <c r="G58" s="4"/>
      <c r="H58" s="4"/>
      <c r="I58" s="4"/>
      <c r="J58" s="4"/>
      <c r="K58" s="4"/>
      <c r="L58" s="4"/>
      <c r="M58" s="4"/>
    </row>
    <row r="59" spans="1:13">
      <c r="A59" s="4"/>
      <c r="B59" s="4"/>
      <c r="C59" s="4"/>
      <c r="D59" s="4"/>
      <c r="E59" s="4"/>
      <c r="F59" s="4"/>
      <c r="G59" s="4"/>
      <c r="H59" s="4"/>
      <c r="I59" s="4"/>
      <c r="J59" s="4"/>
      <c r="K59" s="4"/>
      <c r="L59" s="4"/>
      <c r="M59" s="4"/>
    </row>
    <row r="60" spans="1:13">
      <c r="A60" s="4"/>
      <c r="B60" s="4"/>
      <c r="C60" s="4"/>
      <c r="D60" s="4"/>
      <c r="E60" s="4"/>
      <c r="F60" s="4"/>
      <c r="G60" s="4"/>
      <c r="H60" s="4"/>
      <c r="I60" s="4"/>
      <c r="J60" s="4"/>
      <c r="K60" s="4"/>
      <c r="L60" s="4"/>
      <c r="M60" s="4"/>
    </row>
    <row r="61" spans="1:13">
      <c r="A61" s="4"/>
      <c r="B61" s="4"/>
      <c r="C61" s="4"/>
      <c r="D61" s="4"/>
      <c r="E61" s="4"/>
      <c r="F61" s="4"/>
      <c r="G61" s="4"/>
      <c r="H61" s="4"/>
      <c r="I61" s="4"/>
      <c r="J61" s="4"/>
      <c r="K61" s="4"/>
      <c r="L61" s="4"/>
      <c r="M61" s="4"/>
    </row>
    <row r="62" spans="1:13">
      <c r="A62" s="4"/>
      <c r="B62" s="4"/>
      <c r="C62" s="4"/>
      <c r="D62" s="4"/>
      <c r="E62" s="4"/>
      <c r="F62" s="4"/>
      <c r="G62" s="4"/>
      <c r="H62" s="4"/>
      <c r="I62" s="4"/>
      <c r="J62" s="4"/>
      <c r="K62" s="4"/>
      <c r="L62" s="4"/>
      <c r="M62" s="4"/>
    </row>
    <row r="63" spans="1:13">
      <c r="A63" s="4"/>
      <c r="B63" s="4"/>
      <c r="C63" s="4"/>
      <c r="D63" s="4"/>
      <c r="E63" s="4"/>
      <c r="F63" s="4"/>
      <c r="G63" s="4"/>
      <c r="H63" s="4"/>
      <c r="I63" s="4"/>
      <c r="J63" s="4"/>
      <c r="K63" s="4"/>
      <c r="L63" s="4"/>
      <c r="M63" s="4"/>
    </row>
    <row r="64" spans="1:13">
      <c r="A64" s="4"/>
      <c r="B64" s="4"/>
      <c r="C64" s="4"/>
      <c r="D64" s="4"/>
      <c r="E64" s="4"/>
      <c r="F64" s="4"/>
      <c r="G64" s="4"/>
      <c r="H64" s="4"/>
      <c r="I64" s="4"/>
      <c r="J64" s="4"/>
      <c r="K64" s="4"/>
      <c r="L64" s="4"/>
      <c r="M64" s="4"/>
    </row>
    <row r="65" spans="1:13">
      <c r="A65" s="4"/>
      <c r="B65" s="4"/>
      <c r="C65" s="4"/>
      <c r="D65" s="4"/>
      <c r="E65" s="4"/>
      <c r="F65" s="4"/>
      <c r="G65" s="4"/>
      <c r="H65" s="4"/>
      <c r="I65" s="4"/>
      <c r="J65" s="4"/>
      <c r="K65" s="4"/>
      <c r="L65" s="4"/>
      <c r="M65" s="4"/>
    </row>
    <row r="66" spans="1:13">
      <c r="A66" s="4"/>
      <c r="B66" s="4"/>
      <c r="C66" s="4"/>
      <c r="D66" s="4"/>
      <c r="E66" s="4"/>
      <c r="F66" s="4"/>
      <c r="G66" s="4"/>
      <c r="H66" s="4"/>
      <c r="I66" s="4"/>
      <c r="J66" s="4"/>
      <c r="K66" s="4"/>
      <c r="L66" s="4"/>
      <c r="M66" s="4"/>
    </row>
    <row r="67" spans="1:13">
      <c r="A67" s="4"/>
      <c r="B67" s="4"/>
      <c r="C67" s="4"/>
      <c r="D67" s="4"/>
      <c r="E67" s="4"/>
      <c r="F67" s="4"/>
      <c r="G67" s="4"/>
      <c r="H67" s="4"/>
      <c r="I67" s="4"/>
      <c r="J67" s="4"/>
      <c r="K67" s="4"/>
      <c r="L67" s="4"/>
      <c r="M67" s="4"/>
    </row>
    <row r="68" spans="1:13">
      <c r="A68" s="4"/>
      <c r="B68" s="4"/>
      <c r="C68" s="4"/>
      <c r="D68" s="4"/>
      <c r="E68" s="4"/>
      <c r="F68" s="4"/>
      <c r="G68" s="4"/>
      <c r="H68" s="4"/>
      <c r="I68" s="4"/>
      <c r="J68" s="4"/>
      <c r="K68" s="4"/>
      <c r="L68" s="4"/>
      <c r="M68" s="4"/>
    </row>
    <row r="69" spans="1:13">
      <c r="A69" s="4"/>
      <c r="B69" s="4"/>
      <c r="C69" s="4"/>
      <c r="D69" s="4"/>
      <c r="E69" s="4"/>
      <c r="F69" s="4"/>
      <c r="G69" s="4"/>
      <c r="H69" s="4"/>
      <c r="I69" s="4"/>
      <c r="J69" s="4"/>
      <c r="K69" s="4"/>
      <c r="L69" s="4"/>
      <c r="M69" s="4"/>
    </row>
    <row r="70" spans="1:13">
      <c r="A70" s="4"/>
      <c r="B70" s="4"/>
      <c r="C70" s="4"/>
      <c r="D70" s="4"/>
      <c r="E70" s="4"/>
      <c r="F70" s="4"/>
      <c r="G70" s="4"/>
      <c r="H70" s="4"/>
      <c r="I70" s="4"/>
      <c r="J70" s="4"/>
      <c r="K70" s="4"/>
      <c r="L70" s="4"/>
      <c r="M70" s="4"/>
    </row>
    <row r="71" spans="1:13">
      <c r="A71" s="4"/>
      <c r="B71" s="4"/>
      <c r="C71" s="4"/>
      <c r="D71" s="4"/>
      <c r="E71" s="4"/>
      <c r="F71" s="4"/>
      <c r="G71" s="4"/>
      <c r="H71" s="4"/>
      <c r="I71" s="4"/>
      <c r="J71" s="4"/>
      <c r="K71" s="4"/>
      <c r="L71" s="4"/>
      <c r="M71" s="4"/>
    </row>
    <row r="72" spans="1:13">
      <c r="A72" s="4"/>
      <c r="B72" s="4"/>
      <c r="C72" s="4"/>
      <c r="D72" s="4"/>
      <c r="E72" s="4"/>
      <c r="F72" s="4"/>
      <c r="G72" s="4"/>
      <c r="H72" s="4"/>
      <c r="I72" s="4"/>
      <c r="J72" s="4"/>
      <c r="K72" s="4"/>
      <c r="L72" s="4"/>
      <c r="M72" s="4"/>
    </row>
    <row r="73" spans="1:13">
      <c r="A73" s="4"/>
      <c r="B73" s="4"/>
      <c r="C73" s="4"/>
      <c r="D73" s="4"/>
      <c r="E73" s="4"/>
      <c r="F73" s="4"/>
      <c r="G73" s="4"/>
      <c r="H73" s="4"/>
      <c r="I73" s="4"/>
      <c r="J73" s="4"/>
      <c r="K73" s="4"/>
      <c r="L73" s="4"/>
      <c r="M73" s="4"/>
    </row>
    <row r="74" spans="1:13">
      <c r="A74" s="4"/>
      <c r="B74" s="4"/>
      <c r="C74" s="4"/>
      <c r="D74" s="4"/>
      <c r="E74" s="4"/>
      <c r="F74" s="4"/>
      <c r="G74" s="4"/>
      <c r="H74" s="4"/>
      <c r="I74" s="4"/>
      <c r="J74" s="4"/>
      <c r="K74" s="4"/>
      <c r="L74" s="4"/>
      <c r="M74" s="4"/>
    </row>
    <row r="75" spans="1:13">
      <c r="A75" s="4"/>
      <c r="B75" s="4"/>
      <c r="C75" s="4"/>
      <c r="D75" s="4"/>
      <c r="E75" s="4"/>
      <c r="F75" s="4"/>
      <c r="G75" s="4"/>
      <c r="H75" s="4"/>
      <c r="I75" s="4"/>
      <c r="J75" s="4"/>
      <c r="K75" s="4"/>
      <c r="L75" s="4"/>
      <c r="M75" s="4"/>
    </row>
    <row r="76" spans="1:13">
      <c r="A76" s="4"/>
      <c r="B76" s="4"/>
      <c r="C76" s="4"/>
      <c r="D76" s="4"/>
      <c r="E76" s="4"/>
      <c r="F76" s="4"/>
      <c r="G76" s="4"/>
      <c r="H76" s="4"/>
      <c r="I76" s="4"/>
      <c r="J76" s="4"/>
      <c r="K76" s="4"/>
      <c r="L76" s="4"/>
      <c r="M76" s="4"/>
    </row>
    <row r="77" spans="1:13">
      <c r="A77" s="4"/>
      <c r="B77" s="4"/>
      <c r="C77" s="4"/>
      <c r="D77" s="4"/>
      <c r="E77" s="4"/>
      <c r="F77" s="4"/>
      <c r="G77" s="4"/>
      <c r="H77" s="4"/>
      <c r="I77" s="4"/>
      <c r="J77" s="4"/>
      <c r="K77" s="4"/>
      <c r="L77" s="4"/>
      <c r="M77" s="4"/>
    </row>
    <row r="78" spans="1:13">
      <c r="A78" s="4"/>
      <c r="B78" s="4"/>
      <c r="C78" s="4"/>
      <c r="D78" s="4"/>
      <c r="E78" s="4"/>
      <c r="F78" s="4"/>
      <c r="G78" s="4"/>
      <c r="H78" s="4"/>
      <c r="I78" s="4"/>
      <c r="J78" s="4"/>
      <c r="K78" s="4"/>
      <c r="L78" s="4"/>
      <c r="M78" s="4"/>
    </row>
    <row r="79" spans="1:13">
      <c r="A79" s="4"/>
      <c r="B79" s="4"/>
      <c r="C79" s="4"/>
      <c r="D79" s="4"/>
      <c r="E79" s="4"/>
      <c r="F79" s="4"/>
      <c r="G79" s="4"/>
      <c r="H79" s="4"/>
      <c r="I79" s="4"/>
      <c r="J79" s="4"/>
      <c r="K79" s="4"/>
      <c r="L79" s="4"/>
      <c r="M79" s="4"/>
    </row>
    <row r="80" spans="1:13">
      <c r="A80" s="4"/>
      <c r="B80" s="4"/>
      <c r="C80" s="4"/>
      <c r="D80" s="4"/>
      <c r="E80" s="4"/>
      <c r="F80" s="4"/>
      <c r="G80" s="4"/>
      <c r="H80" s="4"/>
      <c r="I80" s="4"/>
      <c r="J80" s="4"/>
      <c r="K80" s="4"/>
      <c r="L80" s="4"/>
      <c r="M80" s="4"/>
    </row>
    <row r="81" spans="1:13">
      <c r="A81" s="4"/>
      <c r="B81" s="4"/>
      <c r="C81" s="4"/>
      <c r="D81" s="4"/>
      <c r="E81" s="4"/>
      <c r="F81" s="4"/>
      <c r="G81" s="4"/>
      <c r="H81" s="4"/>
      <c r="I81" s="4"/>
      <c r="J81" s="4"/>
      <c r="K81" s="4"/>
      <c r="L81" s="4"/>
      <c r="M81" s="4"/>
    </row>
    <row r="82" spans="1:13">
      <c r="A82" s="4"/>
      <c r="B82" s="4"/>
      <c r="C82" s="4"/>
      <c r="D82" s="4"/>
      <c r="E82" s="4"/>
      <c r="F82" s="4"/>
      <c r="G82" s="4"/>
      <c r="H82" s="4"/>
      <c r="I82" s="4"/>
      <c r="J82" s="4"/>
      <c r="K82" s="4"/>
      <c r="L82" s="4"/>
      <c r="M82" s="4"/>
    </row>
    <row r="83" spans="1:13">
      <c r="A83" s="4"/>
      <c r="B83" s="4"/>
      <c r="C83" s="4"/>
      <c r="D83" s="4"/>
      <c r="E83" s="4"/>
      <c r="F83" s="4"/>
      <c r="G83" s="4"/>
      <c r="H83" s="4"/>
      <c r="I83" s="4"/>
      <c r="J83" s="4"/>
      <c r="K83" s="4"/>
      <c r="L83" s="4"/>
      <c r="M83" s="4"/>
    </row>
    <row r="84" spans="1:13">
      <c r="A84" s="4"/>
      <c r="B84" s="4"/>
      <c r="C84" s="4"/>
      <c r="D84" s="4"/>
      <c r="E84" s="4"/>
      <c r="F84" s="4"/>
      <c r="G84" s="4"/>
      <c r="H84" s="4"/>
      <c r="I84" s="4"/>
      <c r="J84" s="4"/>
      <c r="K84" s="4"/>
      <c r="L84" s="4"/>
      <c r="M84" s="4"/>
    </row>
    <row r="85" spans="1:13">
      <c r="A85" s="4"/>
      <c r="B85" s="4"/>
      <c r="C85" s="4"/>
      <c r="D85" s="4"/>
      <c r="E85" s="4"/>
      <c r="F85" s="4"/>
      <c r="G85" s="4"/>
      <c r="H85" s="4"/>
      <c r="I85" s="4"/>
      <c r="J85" s="4"/>
      <c r="K85" s="4"/>
      <c r="L85" s="4"/>
      <c r="M85" s="4"/>
    </row>
    <row r="86" spans="1:13">
      <c r="A86" s="4"/>
      <c r="B86" s="4"/>
      <c r="C86" s="4"/>
      <c r="D86" s="4"/>
      <c r="E86" s="4"/>
      <c r="F86" s="4"/>
      <c r="G86" s="4"/>
      <c r="H86" s="4"/>
      <c r="I86" s="4"/>
      <c r="J86" s="4"/>
      <c r="K86" s="4"/>
      <c r="L86" s="4"/>
      <c r="M86" s="4"/>
    </row>
    <row r="87" spans="1:13">
      <c r="A87" s="4"/>
      <c r="B87" s="4"/>
      <c r="C87" s="4"/>
      <c r="D87" s="4"/>
      <c r="E87" s="4"/>
      <c r="F87" s="4"/>
      <c r="G87" s="4"/>
      <c r="H87" s="4"/>
      <c r="I87" s="4"/>
      <c r="J87" s="4"/>
      <c r="K87" s="4"/>
      <c r="L87" s="4"/>
      <c r="M87" s="4"/>
    </row>
    <row r="88" spans="1:13">
      <c r="A88" s="4"/>
      <c r="B88" s="4"/>
      <c r="C88" s="4"/>
      <c r="D88" s="4"/>
      <c r="E88" s="4"/>
      <c r="F88" s="4"/>
      <c r="G88" s="4"/>
      <c r="H88" s="4"/>
      <c r="I88" s="4"/>
      <c r="J88" s="4"/>
      <c r="K88" s="4"/>
      <c r="L88" s="4"/>
      <c r="M88" s="4"/>
    </row>
    <row r="89" spans="1:13">
      <c r="A89" s="4"/>
      <c r="B89" s="4"/>
      <c r="C89" s="4"/>
      <c r="D89" s="4"/>
      <c r="E89" s="4"/>
      <c r="F89" s="4"/>
      <c r="G89" s="4"/>
      <c r="H89" s="4"/>
      <c r="I89" s="4"/>
      <c r="J89" s="4"/>
      <c r="K89" s="4"/>
      <c r="L89" s="4"/>
      <c r="M89" s="4"/>
    </row>
    <row r="90" spans="1:13">
      <c r="A90" s="4"/>
      <c r="B90" s="4"/>
      <c r="C90" s="4"/>
      <c r="D90" s="4"/>
      <c r="E90" s="4"/>
      <c r="F90" s="4"/>
      <c r="G90" s="4"/>
      <c r="H90" s="4"/>
      <c r="I90" s="4"/>
      <c r="J90" s="4"/>
      <c r="K90" s="4"/>
      <c r="L90" s="4"/>
      <c r="M90" s="4"/>
    </row>
    <row r="91" spans="1:13">
      <c r="A91" s="4"/>
      <c r="B91" s="4"/>
      <c r="C91" s="4"/>
      <c r="D91" s="4"/>
      <c r="E91" s="4"/>
      <c r="F91" s="4"/>
      <c r="G91" s="4"/>
      <c r="H91" s="4"/>
      <c r="I91" s="4"/>
      <c r="J91" s="4"/>
      <c r="K91" s="4"/>
      <c r="L91" s="4"/>
      <c r="M91" s="4"/>
    </row>
    <row r="92" spans="1:13">
      <c r="A92" s="4"/>
      <c r="B92" s="4"/>
      <c r="C92" s="4"/>
      <c r="D92" s="4"/>
      <c r="E92" s="4"/>
      <c r="F92" s="4"/>
      <c r="G92" s="4"/>
      <c r="H92" s="4"/>
      <c r="I92" s="4"/>
      <c r="J92" s="4"/>
      <c r="K92" s="4"/>
      <c r="L92" s="4"/>
      <c r="M92" s="4"/>
    </row>
    <row r="93" spans="1:13">
      <c r="A93" s="4"/>
      <c r="B93" s="4"/>
      <c r="C93" s="4"/>
      <c r="D93" s="4"/>
      <c r="E93" s="4"/>
      <c r="F93" s="4"/>
      <c r="G93" s="4"/>
      <c r="H93" s="4"/>
      <c r="I93" s="4"/>
      <c r="J93" s="4"/>
      <c r="K93" s="4"/>
      <c r="L93" s="4"/>
      <c r="M93" s="4"/>
    </row>
    <row r="94" spans="1:13">
      <c r="A94" s="4"/>
      <c r="B94" s="4"/>
      <c r="C94" s="4"/>
      <c r="D94" s="4"/>
      <c r="E94" s="4"/>
      <c r="F94" s="4"/>
      <c r="G94" s="4"/>
      <c r="H94" s="4"/>
      <c r="I94" s="4"/>
      <c r="J94" s="4"/>
      <c r="K94" s="4"/>
      <c r="L94" s="4"/>
      <c r="M94" s="4"/>
    </row>
    <row r="95" spans="1:13">
      <c r="A95" s="4"/>
      <c r="B95" s="4"/>
      <c r="C95" s="4"/>
      <c r="D95" s="4"/>
      <c r="E95" s="4"/>
      <c r="F95" s="4"/>
      <c r="G95" s="4"/>
      <c r="H95" s="4"/>
      <c r="I95" s="4"/>
      <c r="J95" s="4"/>
      <c r="K95" s="4"/>
      <c r="L95" s="4"/>
      <c r="M95" s="4"/>
    </row>
    <row r="96" spans="1:13">
      <c r="A96" s="4"/>
      <c r="B96" s="4"/>
      <c r="C96" s="4"/>
      <c r="D96" s="4"/>
      <c r="E96" s="4"/>
      <c r="F96" s="4"/>
      <c r="G96" s="4"/>
      <c r="H96" s="4"/>
      <c r="I96" s="4"/>
      <c r="J96" s="4"/>
      <c r="K96" s="4"/>
      <c r="L96" s="4"/>
      <c r="M96" s="4"/>
    </row>
    <row r="97" spans="1:13">
      <c r="A97" s="4"/>
      <c r="B97" s="4"/>
      <c r="C97" s="4"/>
      <c r="D97" s="4"/>
      <c r="E97" s="4"/>
      <c r="F97" s="4"/>
      <c r="G97" s="4"/>
      <c r="H97" s="4"/>
      <c r="I97" s="4"/>
      <c r="J97" s="4"/>
      <c r="K97" s="4"/>
      <c r="L97" s="4"/>
      <c r="M97" s="4"/>
    </row>
    <row r="98" spans="1:13">
      <c r="A98" s="4"/>
      <c r="B98" s="4"/>
      <c r="C98" s="4"/>
      <c r="D98" s="4"/>
      <c r="E98" s="4"/>
      <c r="F98" s="4"/>
      <c r="G98" s="4"/>
      <c r="H98" s="4"/>
      <c r="I98" s="4"/>
      <c r="J98" s="4"/>
      <c r="K98" s="4"/>
      <c r="L98" s="4"/>
      <c r="M98" s="4"/>
    </row>
    <row r="99" spans="1:13">
      <c r="A99" s="4"/>
      <c r="B99" s="4"/>
      <c r="C99" s="4"/>
      <c r="D99" s="4"/>
      <c r="E99" s="4"/>
      <c r="F99" s="4"/>
      <c r="G99" s="4"/>
      <c r="H99" s="4"/>
      <c r="I99" s="4"/>
      <c r="J99" s="4"/>
      <c r="K99" s="4"/>
      <c r="L99" s="4"/>
      <c r="M99" s="4"/>
    </row>
    <row r="100" spans="1:13">
      <c r="A100" s="4"/>
      <c r="B100" s="4"/>
      <c r="C100" s="4"/>
      <c r="D100" s="4"/>
      <c r="E100" s="4"/>
      <c r="F100" s="4"/>
      <c r="G100" s="4"/>
      <c r="H100" s="4"/>
      <c r="I100" s="4"/>
      <c r="J100" s="4"/>
      <c r="K100" s="4"/>
      <c r="L100" s="4"/>
      <c r="M100" s="4"/>
    </row>
    <row r="101" spans="1:13">
      <c r="A101" s="4"/>
      <c r="B101" s="4"/>
      <c r="C101" s="4"/>
      <c r="D101" s="4"/>
      <c r="E101" s="4"/>
      <c r="F101" s="4"/>
      <c r="G101" s="4"/>
      <c r="H101" s="4"/>
      <c r="I101" s="4"/>
      <c r="J101" s="4"/>
      <c r="K101" s="4"/>
      <c r="L101" s="4"/>
      <c r="M101" s="4"/>
    </row>
    <row r="102" spans="1:13">
      <c r="A102" s="4"/>
      <c r="B102" s="4"/>
      <c r="C102" s="4"/>
      <c r="D102" s="4"/>
      <c r="E102" s="4"/>
      <c r="F102" s="4"/>
      <c r="G102" s="4"/>
      <c r="H102" s="4"/>
      <c r="I102" s="4"/>
      <c r="J102" s="4"/>
      <c r="K102" s="4"/>
      <c r="L102" s="4"/>
      <c r="M102" s="4"/>
    </row>
    <row r="103" spans="1:13">
      <c r="A103" s="4"/>
      <c r="B103" s="4"/>
      <c r="C103" s="4"/>
      <c r="D103" s="4"/>
      <c r="E103" s="4"/>
      <c r="F103" s="4"/>
      <c r="G103" s="4"/>
      <c r="H103" s="4"/>
      <c r="I103" s="4"/>
      <c r="J103" s="4"/>
      <c r="K103" s="4"/>
      <c r="L103" s="4"/>
      <c r="M103" s="4"/>
    </row>
    <row r="104" spans="1:13">
      <c r="A104" s="4"/>
      <c r="B104" s="4"/>
      <c r="C104" s="4"/>
      <c r="D104" s="4"/>
      <c r="E104" s="4"/>
      <c r="F104" s="4"/>
      <c r="G104" s="4"/>
      <c r="H104" s="4"/>
      <c r="I104" s="4"/>
      <c r="J104" s="4"/>
      <c r="K104" s="4"/>
      <c r="L104" s="4"/>
      <c r="M104" s="4"/>
    </row>
    <row r="105" spans="1:13">
      <c r="A105" s="4"/>
      <c r="B105" s="4"/>
      <c r="C105" s="4"/>
      <c r="D105" s="4"/>
      <c r="E105" s="4"/>
      <c r="F105" s="4"/>
      <c r="G105" s="4"/>
      <c r="H105" s="4"/>
      <c r="I105" s="4"/>
      <c r="J105" s="4"/>
      <c r="K105" s="4"/>
      <c r="L105" s="4"/>
      <c r="M105" s="4"/>
    </row>
    <row r="106" spans="1:13">
      <c r="A106" s="4"/>
      <c r="B106" s="4"/>
      <c r="C106" s="4"/>
      <c r="D106" s="4"/>
      <c r="E106" s="4"/>
      <c r="F106" s="4"/>
      <c r="G106" s="4"/>
      <c r="H106" s="4"/>
      <c r="I106" s="4"/>
      <c r="J106" s="4"/>
      <c r="K106" s="4"/>
      <c r="L106" s="4"/>
      <c r="M106" s="4"/>
    </row>
    <row r="107" spans="1:13">
      <c r="A107" s="4"/>
      <c r="B107" s="4"/>
      <c r="C107" s="4"/>
      <c r="D107" s="4"/>
      <c r="E107" s="4"/>
      <c r="F107" s="4"/>
      <c r="G107" s="4"/>
      <c r="H107" s="4"/>
      <c r="I107" s="4"/>
      <c r="J107" s="4"/>
      <c r="K107" s="4"/>
      <c r="L107" s="4"/>
      <c r="M107" s="4"/>
    </row>
    <row r="108" spans="1:13">
      <c r="A108" s="4"/>
      <c r="B108" s="4"/>
      <c r="C108" s="4"/>
      <c r="D108" s="4"/>
      <c r="E108" s="4"/>
      <c r="F108" s="4"/>
      <c r="G108" s="4"/>
      <c r="H108" s="4"/>
      <c r="I108" s="4"/>
      <c r="J108" s="4"/>
      <c r="K108" s="4"/>
      <c r="L108" s="4"/>
      <c r="M108" s="4"/>
    </row>
    <row r="109" spans="1:13">
      <c r="A109" s="4"/>
      <c r="B109" s="4"/>
      <c r="C109" s="4"/>
      <c r="D109" s="4"/>
      <c r="E109" s="4"/>
      <c r="F109" s="4"/>
      <c r="G109" s="4"/>
      <c r="H109" s="4"/>
      <c r="I109" s="4"/>
      <c r="J109" s="4"/>
      <c r="K109" s="4"/>
      <c r="L109" s="4"/>
      <c r="M109" s="4"/>
    </row>
    <row r="110" spans="1:13">
      <c r="A110" s="4"/>
      <c r="B110" s="4"/>
      <c r="C110" s="4"/>
      <c r="D110" s="4"/>
      <c r="E110" s="4"/>
      <c r="F110" s="4"/>
      <c r="G110" s="4"/>
      <c r="H110" s="4"/>
      <c r="I110" s="4"/>
      <c r="J110" s="4"/>
      <c r="K110" s="4"/>
      <c r="L110" s="4"/>
      <c r="M110" s="4"/>
    </row>
    <row r="111" spans="1:13">
      <c r="A111" s="4"/>
      <c r="B111" s="4"/>
      <c r="C111" s="4"/>
      <c r="D111" s="4"/>
      <c r="E111" s="4"/>
      <c r="F111" s="4"/>
      <c r="G111" s="4"/>
      <c r="H111" s="4"/>
      <c r="I111" s="4"/>
      <c r="J111" s="4"/>
      <c r="K111" s="4"/>
      <c r="L111" s="4"/>
      <c r="M111" s="4"/>
    </row>
    <row r="112" spans="1:13">
      <c r="A112" s="4"/>
      <c r="B112" s="4"/>
      <c r="C112" s="4"/>
      <c r="D112" s="4"/>
      <c r="E112" s="4"/>
      <c r="F112" s="4"/>
      <c r="G112" s="4"/>
      <c r="H112" s="4"/>
      <c r="I112" s="4"/>
      <c r="J112" s="4"/>
      <c r="K112" s="4"/>
      <c r="L112" s="4"/>
      <c r="M112" s="4"/>
    </row>
    <row r="113" spans="1:13">
      <c r="A113" s="4"/>
      <c r="B113" s="4"/>
      <c r="C113" s="4"/>
      <c r="D113" s="4"/>
      <c r="E113" s="4"/>
      <c r="F113" s="4"/>
      <c r="G113" s="4"/>
      <c r="H113" s="4"/>
      <c r="I113" s="4"/>
      <c r="J113" s="4"/>
      <c r="K113" s="4"/>
      <c r="L113" s="4"/>
      <c r="M113" s="4"/>
    </row>
    <row r="114" spans="1:13">
      <c r="A114" s="4"/>
      <c r="B114" s="4"/>
      <c r="C114" s="4"/>
      <c r="D114" s="4"/>
      <c r="E114" s="4"/>
      <c r="F114" s="4"/>
      <c r="G114" s="4"/>
      <c r="H114" s="4"/>
      <c r="I114" s="4"/>
      <c r="J114" s="4"/>
      <c r="K114" s="4"/>
      <c r="L114" s="4"/>
      <c r="M114" s="4"/>
    </row>
    <row r="115" spans="1:13">
      <c r="A115" s="4"/>
      <c r="B115" s="4"/>
      <c r="C115" s="4"/>
      <c r="D115" s="4"/>
      <c r="E115" s="4"/>
      <c r="F115" s="4"/>
      <c r="G115" s="4"/>
      <c r="H115" s="4"/>
      <c r="I115" s="4"/>
      <c r="J115" s="4"/>
      <c r="K115" s="4"/>
      <c r="L115" s="4"/>
      <c r="M115" s="4"/>
    </row>
    <row r="116" spans="1:13">
      <c r="A116" s="4"/>
      <c r="B116" s="4"/>
      <c r="C116" s="4"/>
      <c r="D116" s="4"/>
      <c r="E116" s="4"/>
      <c r="F116" s="4"/>
      <c r="G116" s="4"/>
      <c r="H116" s="4"/>
      <c r="I116" s="4"/>
      <c r="J116" s="4"/>
      <c r="K116" s="4"/>
      <c r="L116" s="4"/>
      <c r="M116" s="4"/>
    </row>
    <row r="117" spans="1:13">
      <c r="A117" s="4"/>
      <c r="B117" s="4"/>
      <c r="C117" s="4"/>
      <c r="D117" s="4"/>
      <c r="E117" s="4"/>
      <c r="F117" s="4"/>
      <c r="G117" s="4"/>
      <c r="H117" s="4"/>
      <c r="I117" s="4"/>
      <c r="J117" s="4"/>
      <c r="K117" s="4"/>
      <c r="L117" s="4"/>
      <c r="M117" s="4"/>
    </row>
    <row r="118" spans="1:13">
      <c r="A118" s="4"/>
      <c r="B118" s="4"/>
      <c r="C118" s="4"/>
      <c r="D118" s="4"/>
      <c r="E118" s="4"/>
      <c r="F118" s="4"/>
      <c r="G118" s="4"/>
      <c r="H118" s="4"/>
      <c r="I118" s="4"/>
      <c r="J118" s="4"/>
      <c r="K118" s="4"/>
      <c r="L118" s="4"/>
      <c r="M118" s="4"/>
    </row>
    <row r="119" spans="1:13">
      <c r="A119" s="4"/>
      <c r="B119" s="4"/>
      <c r="C119" s="4"/>
      <c r="D119" s="4"/>
      <c r="E119" s="4"/>
      <c r="F119" s="4"/>
      <c r="G119" s="4"/>
      <c r="H119" s="4"/>
      <c r="I119" s="4"/>
      <c r="J119" s="4"/>
      <c r="K119" s="4"/>
      <c r="L119" s="4"/>
      <c r="M119" s="4"/>
    </row>
    <row r="120" spans="1:13">
      <c r="A120" s="4"/>
      <c r="B120" s="4"/>
      <c r="C120" s="4"/>
      <c r="D120" s="4"/>
      <c r="E120" s="4"/>
      <c r="F120" s="4"/>
      <c r="G120" s="4"/>
      <c r="H120" s="4"/>
      <c r="I120" s="4"/>
      <c r="J120" s="4"/>
      <c r="K120" s="4"/>
      <c r="L120" s="4"/>
      <c r="M120" s="4"/>
    </row>
    <row r="121" spans="1:13">
      <c r="A121" s="4"/>
      <c r="B121" s="4"/>
      <c r="C121" s="4"/>
      <c r="D121" s="4"/>
      <c r="E121" s="4"/>
      <c r="F121" s="4"/>
      <c r="G121" s="4"/>
      <c r="H121" s="4"/>
      <c r="I121" s="4"/>
      <c r="J121" s="4"/>
      <c r="K121" s="4"/>
      <c r="L121" s="4"/>
      <c r="M121" s="4"/>
    </row>
    <row r="122" spans="1:13">
      <c r="A122" s="4"/>
      <c r="B122" s="4"/>
      <c r="C122" s="4"/>
      <c r="D122" s="4"/>
      <c r="E122" s="4"/>
      <c r="F122" s="4"/>
      <c r="G122" s="4"/>
      <c r="H122" s="4"/>
      <c r="I122" s="4"/>
      <c r="J122" s="4"/>
      <c r="K122" s="4"/>
      <c r="L122" s="4"/>
      <c r="M122" s="4"/>
    </row>
    <row r="123" spans="1:13">
      <c r="A123" s="4"/>
      <c r="B123" s="4"/>
      <c r="C123" s="4"/>
      <c r="D123" s="4"/>
      <c r="E123" s="4"/>
      <c r="F123" s="4"/>
      <c r="G123" s="4"/>
      <c r="H123" s="4"/>
      <c r="I123" s="4"/>
      <c r="J123" s="4"/>
      <c r="K123" s="4"/>
      <c r="L123" s="4"/>
      <c r="M123" s="4"/>
    </row>
    <row r="124" spans="1:13">
      <c r="A124" s="4"/>
      <c r="B124" s="4"/>
      <c r="C124" s="4"/>
      <c r="D124" s="4"/>
      <c r="E124" s="4"/>
      <c r="F124" s="4"/>
      <c r="G124" s="4"/>
      <c r="H124" s="4"/>
      <c r="I124" s="4"/>
      <c r="J124" s="4"/>
      <c r="K124" s="4"/>
      <c r="L124" s="4"/>
      <c r="M124" s="4"/>
    </row>
    <row r="125" spans="1:13">
      <c r="A125" s="4"/>
      <c r="B125" s="4"/>
      <c r="C125" s="4"/>
      <c r="D125" s="4"/>
      <c r="E125" s="4"/>
      <c r="F125" s="4"/>
      <c r="G125" s="4"/>
      <c r="H125" s="4"/>
      <c r="I125" s="4"/>
      <c r="J125" s="4"/>
      <c r="K125" s="4"/>
      <c r="L125" s="4"/>
      <c r="M125" s="4"/>
    </row>
    <row r="126" spans="1:13">
      <c r="A126" s="4"/>
      <c r="B126" s="4"/>
      <c r="C126" s="4"/>
      <c r="D126" s="4"/>
      <c r="E126" s="4"/>
      <c r="F126" s="4"/>
      <c r="G126" s="4"/>
      <c r="H126" s="4"/>
      <c r="I126" s="4"/>
      <c r="J126" s="4"/>
      <c r="K126" s="4"/>
      <c r="L126" s="4"/>
      <c r="M126" s="4"/>
    </row>
    <row r="127" spans="1:13">
      <c r="A127" s="4"/>
      <c r="B127" s="4"/>
      <c r="C127" s="4"/>
      <c r="D127" s="4"/>
      <c r="E127" s="4"/>
      <c r="F127" s="4"/>
      <c r="G127" s="4"/>
      <c r="H127" s="4"/>
      <c r="I127" s="4"/>
      <c r="J127" s="4"/>
      <c r="K127" s="4"/>
      <c r="L127" s="4"/>
      <c r="M127" s="4"/>
    </row>
    <row r="128" spans="1:13">
      <c r="A128" s="4"/>
      <c r="B128" s="4"/>
      <c r="C128" s="4"/>
      <c r="D128" s="4"/>
      <c r="E128" s="4"/>
      <c r="F128" s="4"/>
      <c r="G128" s="4"/>
      <c r="H128" s="4"/>
      <c r="I128" s="4"/>
      <c r="J128" s="4"/>
      <c r="K128" s="4"/>
      <c r="L128" s="4"/>
      <c r="M128" s="4"/>
    </row>
    <row r="129" spans="1:13">
      <c r="A129" s="4"/>
      <c r="B129" s="4"/>
      <c r="C129" s="4"/>
      <c r="D129" s="4"/>
      <c r="E129" s="4"/>
      <c r="F129" s="4"/>
      <c r="G129" s="4"/>
      <c r="H129" s="4"/>
      <c r="I129" s="4"/>
      <c r="J129" s="4"/>
      <c r="K129" s="4"/>
      <c r="L129" s="4"/>
      <c r="M129" s="4"/>
    </row>
    <row r="130" spans="1:13">
      <c r="A130" s="4"/>
      <c r="B130" s="4"/>
      <c r="C130" s="4"/>
      <c r="D130" s="4"/>
      <c r="E130" s="4"/>
      <c r="F130" s="4"/>
      <c r="G130" s="4"/>
      <c r="H130" s="4"/>
      <c r="I130" s="4"/>
      <c r="J130" s="4"/>
      <c r="K130" s="4"/>
      <c r="L130" s="4"/>
      <c r="M130" s="4"/>
    </row>
    <row r="131" spans="1:13">
      <c r="A131" s="4"/>
      <c r="B131" s="4"/>
      <c r="C131" s="4"/>
      <c r="D131" s="4"/>
      <c r="E131" s="4"/>
      <c r="F131" s="4"/>
      <c r="G131" s="4"/>
      <c r="H131" s="4"/>
      <c r="I131" s="4"/>
      <c r="J131" s="4"/>
      <c r="K131" s="4"/>
      <c r="L131" s="4"/>
      <c r="M131" s="4"/>
    </row>
    <row r="132" spans="1:13">
      <c r="A132" s="4"/>
      <c r="B132" s="4"/>
      <c r="C132" s="4"/>
      <c r="D132" s="4"/>
      <c r="E132" s="4"/>
      <c r="F132" s="4"/>
      <c r="G132" s="4"/>
      <c r="H132" s="4"/>
      <c r="I132" s="4"/>
      <c r="J132" s="4"/>
      <c r="K132" s="4"/>
      <c r="L132" s="4"/>
      <c r="M132" s="4"/>
    </row>
    <row r="133" spans="1:13">
      <c r="A133" s="4"/>
      <c r="B133" s="4"/>
      <c r="C133" s="4"/>
      <c r="D133" s="4"/>
      <c r="E133" s="4"/>
      <c r="F133" s="4"/>
      <c r="G133" s="4"/>
      <c r="H133" s="4"/>
      <c r="I133" s="4"/>
      <c r="J133" s="4"/>
      <c r="K133" s="4"/>
      <c r="L133" s="4"/>
      <c r="M133" s="4"/>
    </row>
    <row r="134" spans="1:13">
      <c r="A134" s="4"/>
      <c r="B134" s="4"/>
      <c r="C134" s="4"/>
      <c r="D134" s="4"/>
      <c r="E134" s="4"/>
      <c r="F134" s="4"/>
      <c r="G134" s="4"/>
      <c r="H134" s="4"/>
      <c r="I134" s="4"/>
      <c r="J134" s="4"/>
      <c r="K134" s="4"/>
      <c r="L134" s="4"/>
      <c r="M134" s="4"/>
    </row>
    <row r="135" spans="1:13">
      <c r="A135" s="4"/>
      <c r="B135" s="4"/>
      <c r="C135" s="4"/>
      <c r="D135" s="4"/>
      <c r="E135" s="4"/>
      <c r="F135" s="4"/>
      <c r="G135" s="4"/>
      <c r="H135" s="4"/>
      <c r="I135" s="4"/>
      <c r="J135" s="4"/>
      <c r="K135" s="4"/>
      <c r="L135" s="4"/>
      <c r="M135" s="4"/>
    </row>
    <row r="136" spans="1:13">
      <c r="A136" s="4"/>
      <c r="B136" s="4"/>
      <c r="C136" s="4"/>
      <c r="D136" s="4"/>
      <c r="E136" s="4"/>
      <c r="F136" s="4"/>
      <c r="G136" s="4"/>
      <c r="H136" s="4"/>
      <c r="I136" s="4"/>
      <c r="J136" s="4"/>
      <c r="K136" s="4"/>
      <c r="L136" s="4"/>
      <c r="M136" s="4"/>
    </row>
    <row r="137" spans="1:13">
      <c r="A137" s="4"/>
      <c r="B137" s="4"/>
      <c r="C137" s="4"/>
      <c r="D137" s="4"/>
      <c r="E137" s="4"/>
      <c r="F137" s="4"/>
      <c r="G137" s="4"/>
      <c r="H137" s="4"/>
      <c r="I137" s="4"/>
      <c r="J137" s="4"/>
      <c r="K137" s="4"/>
      <c r="L137" s="4"/>
      <c r="M137" s="4"/>
    </row>
    <row r="138" spans="1:13">
      <c r="A138" s="4"/>
      <c r="B138" s="4"/>
      <c r="C138" s="4"/>
      <c r="D138" s="4"/>
      <c r="E138" s="4"/>
      <c r="F138" s="4"/>
      <c r="G138" s="4"/>
      <c r="H138" s="4"/>
      <c r="I138" s="4"/>
      <c r="J138" s="4"/>
      <c r="K138" s="4"/>
      <c r="L138" s="4"/>
      <c r="M138" s="4"/>
    </row>
    <row r="139" spans="1:13">
      <c r="A139" s="4"/>
      <c r="B139" s="4"/>
      <c r="C139" s="4"/>
      <c r="D139" s="4"/>
      <c r="E139" s="4"/>
      <c r="F139" s="4"/>
      <c r="G139" s="4"/>
      <c r="H139" s="4"/>
      <c r="I139" s="4"/>
      <c r="J139" s="4"/>
      <c r="K139" s="4"/>
      <c r="L139" s="4"/>
      <c r="M139" s="4"/>
    </row>
    <row r="140" spans="1:13">
      <c r="A140" s="4"/>
      <c r="B140" s="4"/>
      <c r="C140" s="4"/>
      <c r="D140" s="4"/>
      <c r="E140" s="4"/>
      <c r="F140" s="4"/>
      <c r="G140" s="4"/>
      <c r="H140" s="4"/>
      <c r="I140" s="4"/>
      <c r="J140" s="4"/>
      <c r="K140" s="4"/>
      <c r="L140" s="4"/>
      <c r="M140" s="4"/>
    </row>
    <row r="141" spans="1:13">
      <c r="A141" s="4"/>
      <c r="B141" s="4"/>
      <c r="C141" s="4"/>
      <c r="D141" s="4"/>
      <c r="E141" s="4"/>
      <c r="F141" s="4"/>
      <c r="G141" s="4"/>
      <c r="H141" s="4"/>
      <c r="I141" s="4"/>
      <c r="J141" s="4"/>
      <c r="K141" s="4"/>
      <c r="L141" s="4"/>
      <c r="M141" s="4"/>
    </row>
    <row r="142" spans="1:13">
      <c r="A142" s="4"/>
      <c r="B142" s="4"/>
      <c r="C142" s="4"/>
      <c r="D142" s="4"/>
      <c r="E142" s="4"/>
      <c r="F142" s="4"/>
      <c r="G142" s="4"/>
      <c r="H142" s="4"/>
      <c r="I142" s="4"/>
      <c r="J142" s="4"/>
      <c r="K142" s="4"/>
      <c r="L142" s="4"/>
      <c r="M142" s="4"/>
    </row>
    <row r="143" spans="1:13">
      <c r="A143" s="4"/>
      <c r="B143" s="4"/>
      <c r="C143" s="4"/>
      <c r="D143" s="4"/>
      <c r="E143" s="4"/>
      <c r="F143" s="4"/>
      <c r="G143" s="4"/>
      <c r="H143" s="4"/>
      <c r="I143" s="4"/>
      <c r="J143" s="4"/>
      <c r="K143" s="4"/>
      <c r="L143" s="4"/>
      <c r="M143" s="4"/>
    </row>
    <row r="144" spans="1:13">
      <c r="A144" s="4"/>
      <c r="B144" s="4"/>
      <c r="C144" s="4"/>
      <c r="D144" s="4"/>
      <c r="E144" s="4"/>
      <c r="F144" s="4"/>
      <c r="G144" s="4"/>
      <c r="H144" s="4"/>
      <c r="I144" s="4"/>
      <c r="J144" s="4"/>
      <c r="K144" s="4"/>
      <c r="L144" s="4"/>
      <c r="M144" s="4"/>
    </row>
    <row r="145" spans="1:13">
      <c r="A145" s="4"/>
      <c r="B145" s="4"/>
      <c r="C145" s="4"/>
      <c r="D145" s="4"/>
      <c r="E145" s="4"/>
      <c r="F145" s="4"/>
      <c r="G145" s="4"/>
      <c r="H145" s="4"/>
      <c r="I145" s="4"/>
      <c r="J145" s="4"/>
      <c r="K145" s="4"/>
      <c r="L145" s="4"/>
      <c r="M145" s="4"/>
    </row>
    <row r="146" spans="1:13">
      <c r="A146" s="4"/>
      <c r="B146" s="4"/>
      <c r="C146" s="4"/>
      <c r="D146" s="4"/>
      <c r="E146" s="4"/>
      <c r="F146" s="4"/>
      <c r="G146" s="4"/>
      <c r="H146" s="4"/>
      <c r="I146" s="4"/>
      <c r="J146" s="4"/>
      <c r="K146" s="4"/>
      <c r="L146" s="4"/>
      <c r="M146" s="4"/>
    </row>
    <row r="147" spans="1:13">
      <c r="A147" s="4"/>
      <c r="B147" s="4"/>
      <c r="C147" s="4"/>
      <c r="D147" s="4"/>
      <c r="E147" s="4"/>
      <c r="F147" s="4"/>
      <c r="G147" s="4"/>
      <c r="H147" s="4"/>
      <c r="I147" s="4"/>
      <c r="J147" s="4"/>
      <c r="K147" s="4"/>
      <c r="L147" s="4"/>
      <c r="M147" s="4"/>
    </row>
    <row r="148" spans="1:13">
      <c r="A148" s="4"/>
      <c r="B148" s="4"/>
      <c r="C148" s="4"/>
      <c r="D148" s="4"/>
      <c r="E148" s="4"/>
      <c r="F148" s="4"/>
      <c r="G148" s="4"/>
      <c r="H148" s="4"/>
      <c r="I148" s="4"/>
      <c r="J148" s="4"/>
      <c r="K148" s="4"/>
      <c r="L148" s="4"/>
      <c r="M148" s="4"/>
    </row>
    <row r="149" spans="1:13">
      <c r="A149" s="4"/>
      <c r="B149" s="4"/>
      <c r="C149" s="4"/>
      <c r="D149" s="4"/>
      <c r="E149" s="4"/>
      <c r="F149" s="4"/>
      <c r="G149" s="4"/>
      <c r="H149" s="4"/>
      <c r="I149" s="4"/>
      <c r="J149" s="4"/>
      <c r="K149" s="4"/>
      <c r="L149" s="4"/>
      <c r="M149" s="4"/>
    </row>
    <row r="150" spans="1:13">
      <c r="A150" s="4"/>
      <c r="B150" s="4"/>
      <c r="C150" s="4"/>
      <c r="D150" s="4"/>
      <c r="E150" s="4"/>
      <c r="F150" s="4"/>
      <c r="G150" s="4"/>
      <c r="H150" s="4"/>
      <c r="I150" s="4"/>
      <c r="J150" s="4"/>
      <c r="K150" s="4"/>
      <c r="L150" s="4"/>
      <c r="M150" s="4"/>
    </row>
    <row r="151" spans="1:13">
      <c r="A151" s="4"/>
      <c r="B151" s="4"/>
      <c r="C151" s="4"/>
      <c r="D151" s="4"/>
      <c r="E151" s="4"/>
      <c r="F151" s="4"/>
      <c r="G151" s="4"/>
      <c r="H151" s="4"/>
      <c r="I151" s="4"/>
      <c r="J151" s="4"/>
      <c r="K151" s="4"/>
      <c r="L151" s="4"/>
      <c r="M151" s="4"/>
    </row>
  </sheetData>
  <mergeCells count="6">
    <mergeCell ref="A3:M3"/>
    <mergeCell ref="B5:B6"/>
    <mergeCell ref="D5:D6"/>
    <mergeCell ref="E5:F5"/>
    <mergeCell ref="G5:G6"/>
    <mergeCell ref="C5:C6"/>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2B5470-CCD4-48A1-8726-4659A97B1F1D}">
  <dimension ref="A1:N68"/>
  <sheetViews>
    <sheetView workbookViewId="0"/>
  </sheetViews>
  <sheetFormatPr defaultColWidth="8.6640625" defaultRowHeight="15.6"/>
  <cols>
    <col min="1" max="1" width="8.6640625" style="1"/>
    <col min="2" max="9" width="13.33203125" style="1" customWidth="1"/>
    <col min="10" max="10" width="14.109375" style="1" bestFit="1" customWidth="1"/>
    <col min="11" max="11" width="13.33203125" style="1" customWidth="1"/>
    <col min="12" max="12" width="18" style="1" customWidth="1"/>
    <col min="13" max="13" width="13.33203125" style="1" customWidth="1"/>
    <col min="14" max="16384" width="8.6640625" style="1"/>
  </cols>
  <sheetData>
    <row r="1" spans="1:13" ht="18" customHeight="1">
      <c r="A1" s="140" t="s">
        <v>9</v>
      </c>
      <c r="B1" s="206"/>
      <c r="C1" s="9" t="s">
        <v>6</v>
      </c>
      <c r="D1" s="206"/>
      <c r="E1" s="206"/>
      <c r="F1" s="206"/>
      <c r="G1" s="206"/>
      <c r="H1" s="206"/>
      <c r="I1" s="206"/>
      <c r="J1" s="206"/>
      <c r="K1" s="206"/>
      <c r="L1" s="206"/>
      <c r="M1" s="206"/>
    </row>
    <row r="2" spans="1:13" ht="18" customHeight="1">
      <c r="A2" s="140"/>
      <c r="B2" s="206"/>
      <c r="C2" s="9"/>
      <c r="D2" s="206"/>
      <c r="E2" s="206"/>
      <c r="F2" s="206"/>
      <c r="G2" s="206"/>
      <c r="H2" s="206"/>
      <c r="I2" s="206"/>
      <c r="J2" s="206"/>
      <c r="K2" s="206"/>
      <c r="L2" s="206"/>
      <c r="M2" s="206"/>
    </row>
    <row r="3" spans="1:13">
      <c r="A3" s="7" t="s">
        <v>261</v>
      </c>
      <c r="B3" s="131"/>
      <c r="C3" s="131"/>
      <c r="D3" s="131"/>
      <c r="E3" s="131"/>
      <c r="F3" s="5"/>
      <c r="G3" s="5"/>
      <c r="H3" s="5"/>
      <c r="I3" s="5"/>
      <c r="J3" s="5"/>
      <c r="K3" s="5"/>
      <c r="L3" s="5"/>
      <c r="M3" s="5"/>
    </row>
    <row r="4" spans="1:13" ht="16.2" customHeight="1">
      <c r="A4" s="200" t="s">
        <v>262</v>
      </c>
      <c r="B4" s="21"/>
      <c r="C4" s="21"/>
      <c r="D4" s="21"/>
      <c r="E4" s="21"/>
      <c r="F4" s="21"/>
      <c r="G4" s="21"/>
      <c r="H4" s="21"/>
      <c r="I4" s="21"/>
      <c r="J4" s="21"/>
      <c r="K4" s="21"/>
      <c r="L4" s="207" t="s">
        <v>195</v>
      </c>
      <c r="M4" s="208">
        <v>25000</v>
      </c>
    </row>
    <row r="5" spans="1:13" ht="15.6" customHeight="1">
      <c r="A5" s="200" t="s">
        <v>263</v>
      </c>
      <c r="B5" s="21"/>
      <c r="C5" s="21"/>
      <c r="D5" s="21"/>
      <c r="E5" s="21"/>
      <c r="F5" s="21"/>
      <c r="G5" s="21"/>
      <c r="H5" s="21"/>
      <c r="I5" s="21"/>
      <c r="J5" s="21"/>
      <c r="K5" s="21"/>
      <c r="L5" s="209" t="s">
        <v>196</v>
      </c>
      <c r="M5" s="210">
        <v>0.8</v>
      </c>
    </row>
    <row r="6" spans="1:13" ht="15.6" customHeight="1">
      <c r="A6" s="200" t="s">
        <v>264</v>
      </c>
      <c r="B6" s="21"/>
      <c r="C6" s="21"/>
      <c r="D6" s="21"/>
      <c r="E6" s="21"/>
      <c r="F6" s="21"/>
      <c r="G6" s="21"/>
      <c r="H6" s="21"/>
      <c r="I6" s="21"/>
      <c r="J6" s="21"/>
      <c r="K6" s="21"/>
      <c r="L6" s="209" t="s">
        <v>197</v>
      </c>
      <c r="M6" s="208">
        <v>1000</v>
      </c>
    </row>
    <row r="7" spans="1:13">
      <c r="A7" s="7"/>
      <c r="B7" s="131"/>
      <c r="C7" s="131"/>
      <c r="D7" s="131"/>
      <c r="E7" s="131"/>
      <c r="F7" s="5"/>
      <c r="G7" s="5"/>
      <c r="H7" s="5"/>
      <c r="I7" s="5"/>
      <c r="J7" s="5"/>
      <c r="K7" s="5"/>
      <c r="L7" s="5"/>
      <c r="M7" s="5"/>
    </row>
    <row r="8" spans="1:13">
      <c r="A8" s="8" t="s">
        <v>2</v>
      </c>
      <c r="B8" s="7" t="s">
        <v>265</v>
      </c>
      <c r="C8" s="131"/>
      <c r="D8" s="131"/>
      <c r="E8" s="131"/>
      <c r="F8" s="5"/>
      <c r="G8" s="5"/>
      <c r="H8" s="5"/>
      <c r="I8" s="5"/>
      <c r="J8" s="5"/>
      <c r="K8" s="5"/>
      <c r="L8" s="5"/>
      <c r="M8" s="5"/>
    </row>
    <row r="9" spans="1:13">
      <c r="A9" s="211"/>
      <c r="B9" s="131"/>
      <c r="C9" s="131"/>
      <c r="D9" s="131"/>
      <c r="E9" s="131"/>
      <c r="F9" s="5"/>
      <c r="G9" s="5"/>
      <c r="H9" s="5"/>
      <c r="I9" s="5"/>
      <c r="J9" s="5"/>
      <c r="K9" s="5"/>
      <c r="L9" s="5"/>
      <c r="M9" s="5"/>
    </row>
    <row r="10" spans="1:13">
      <c r="A10" s="212" t="s">
        <v>266</v>
      </c>
      <c r="B10" s="131"/>
      <c r="C10" s="131"/>
      <c r="D10" s="131"/>
      <c r="E10" s="131"/>
      <c r="F10" s="5"/>
      <c r="G10" s="5"/>
      <c r="H10" s="5"/>
      <c r="I10" s="5"/>
      <c r="J10" s="5"/>
      <c r="K10" s="5"/>
      <c r="L10" s="5"/>
      <c r="M10" s="5"/>
    </row>
    <row r="11" spans="1:13">
      <c r="A11" s="212" t="s">
        <v>267</v>
      </c>
      <c r="B11" s="131"/>
      <c r="C11" s="131"/>
      <c r="D11" s="131"/>
      <c r="E11" s="131"/>
      <c r="F11" s="5"/>
      <c r="G11" s="5"/>
      <c r="H11" s="5"/>
      <c r="I11" s="5"/>
      <c r="J11" s="5"/>
      <c r="K11" s="5"/>
      <c r="L11" s="5"/>
      <c r="M11" s="5"/>
    </row>
    <row r="12" spans="1:13" ht="16.2">
      <c r="A12" s="9"/>
      <c r="B12" s="9" t="s">
        <v>0</v>
      </c>
      <c r="C12" s="9"/>
      <c r="D12" s="10"/>
      <c r="E12" s="10"/>
      <c r="F12" s="5"/>
      <c r="G12" s="5"/>
      <c r="H12" s="5"/>
      <c r="I12" s="5"/>
      <c r="J12" s="5"/>
      <c r="K12" s="5"/>
      <c r="L12" s="5"/>
      <c r="M12" s="5"/>
    </row>
    <row r="18" spans="1:13">
      <c r="A18" s="2"/>
      <c r="B18" s="2"/>
      <c r="C18" s="2"/>
      <c r="D18" s="2"/>
      <c r="E18" s="2"/>
      <c r="F18" s="2"/>
      <c r="G18" s="2"/>
      <c r="H18" s="2"/>
      <c r="I18" s="2"/>
      <c r="J18" s="2"/>
      <c r="K18" s="2"/>
      <c r="L18" s="2"/>
      <c r="M18" s="2"/>
    </row>
    <row r="19" spans="1:13">
      <c r="A19" s="7" t="s">
        <v>83</v>
      </c>
      <c r="B19" s="131"/>
      <c r="C19" s="131"/>
      <c r="D19" s="131"/>
      <c r="E19" s="131"/>
      <c r="F19" s="5"/>
      <c r="G19" s="5"/>
      <c r="H19" s="5"/>
      <c r="I19" s="5"/>
      <c r="J19" s="5"/>
      <c r="K19" s="5"/>
      <c r="L19" s="5"/>
      <c r="M19" s="5"/>
    </row>
    <row r="20" spans="1:13">
      <c r="A20" s="200" t="s">
        <v>268</v>
      </c>
      <c r="B20" s="5"/>
      <c r="C20" s="131"/>
      <c r="D20" s="131"/>
      <c r="E20" s="131"/>
      <c r="F20" s="5"/>
      <c r="G20" s="5"/>
      <c r="H20" s="5"/>
      <c r="I20" s="5"/>
      <c r="J20" s="5"/>
      <c r="K20" s="5"/>
      <c r="L20" s="213" t="s">
        <v>195</v>
      </c>
      <c r="M20" s="208">
        <v>250000</v>
      </c>
    </row>
    <row r="21" spans="1:13">
      <c r="A21" s="200" t="s">
        <v>269</v>
      </c>
      <c r="B21" s="5"/>
      <c r="C21" s="131"/>
      <c r="D21" s="131"/>
      <c r="E21" s="131"/>
      <c r="F21" s="5"/>
      <c r="G21" s="5"/>
      <c r="H21" s="5"/>
      <c r="I21" s="5"/>
      <c r="J21" s="5"/>
      <c r="K21" s="5"/>
      <c r="L21" s="213" t="s">
        <v>198</v>
      </c>
      <c r="M21" s="208">
        <v>200000</v>
      </c>
    </row>
    <row r="22" spans="1:13">
      <c r="A22" s="200" t="s">
        <v>270</v>
      </c>
      <c r="B22" s="5"/>
      <c r="C22" s="131"/>
      <c r="D22" s="131"/>
      <c r="E22" s="131"/>
      <c r="F22" s="5"/>
      <c r="G22" s="5"/>
      <c r="H22" s="5"/>
      <c r="I22" s="5"/>
      <c r="J22" s="5"/>
      <c r="K22" s="5"/>
      <c r="L22" s="214" t="s">
        <v>196</v>
      </c>
      <c r="M22" s="210">
        <v>0.85</v>
      </c>
    </row>
    <row r="23" spans="1:13">
      <c r="A23" s="200" t="s">
        <v>271</v>
      </c>
      <c r="B23" s="5"/>
      <c r="C23" s="131"/>
      <c r="D23" s="131"/>
      <c r="E23" s="131"/>
      <c r="F23" s="5"/>
      <c r="G23" s="5"/>
      <c r="H23" s="5"/>
      <c r="I23" s="5"/>
      <c r="J23" s="5"/>
      <c r="K23" s="5"/>
      <c r="L23" s="214" t="s">
        <v>199</v>
      </c>
      <c r="M23" s="210">
        <v>0.1</v>
      </c>
    </row>
    <row r="24" spans="1:13">
      <c r="A24" s="200" t="s">
        <v>264</v>
      </c>
      <c r="B24" s="5"/>
      <c r="C24" s="131"/>
      <c r="D24" s="131"/>
      <c r="E24" s="131"/>
      <c r="F24" s="5"/>
      <c r="G24" s="5"/>
      <c r="H24" s="5"/>
      <c r="I24" s="5"/>
      <c r="J24" s="5"/>
      <c r="K24" s="5"/>
      <c r="L24" s="214" t="s">
        <v>200</v>
      </c>
      <c r="M24" s="208">
        <v>3000</v>
      </c>
    </row>
    <row r="25" spans="1:13">
      <c r="A25" s="200" t="s">
        <v>272</v>
      </c>
      <c r="B25" s="5"/>
      <c r="C25" s="131"/>
      <c r="D25" s="131"/>
      <c r="E25" s="131"/>
      <c r="F25" s="5"/>
      <c r="G25" s="5"/>
      <c r="H25" s="5"/>
      <c r="I25" s="5"/>
      <c r="J25" s="5"/>
      <c r="K25" s="5"/>
      <c r="L25" s="5"/>
      <c r="M25" s="5"/>
    </row>
    <row r="26" spans="1:13">
      <c r="A26" s="200"/>
      <c r="B26" s="5"/>
      <c r="C26" s="131"/>
      <c r="D26" s="131"/>
      <c r="E26" s="131"/>
      <c r="F26" s="5"/>
      <c r="G26" s="5"/>
      <c r="H26" s="5"/>
      <c r="I26" s="5"/>
      <c r="J26" s="5"/>
      <c r="K26" s="5"/>
      <c r="L26" s="5"/>
      <c r="M26" s="5"/>
    </row>
    <row r="27" spans="1:13" ht="15.6" customHeight="1">
      <c r="A27" s="8" t="s">
        <v>3</v>
      </c>
      <c r="B27" s="7" t="s">
        <v>273</v>
      </c>
      <c r="C27" s="131"/>
      <c r="D27" s="131"/>
      <c r="E27" s="131"/>
      <c r="F27" s="5"/>
      <c r="G27" s="5"/>
      <c r="H27" s="5"/>
      <c r="I27" s="5"/>
      <c r="J27" s="5"/>
      <c r="K27" s="5"/>
      <c r="L27" s="5"/>
      <c r="M27" s="5"/>
    </row>
    <row r="28" spans="1:13" ht="16.2">
      <c r="A28" s="9"/>
      <c r="B28" s="9" t="s">
        <v>0</v>
      </c>
      <c r="C28" s="9"/>
      <c r="D28" s="10"/>
      <c r="E28" s="10"/>
      <c r="F28" s="5"/>
      <c r="G28" s="5"/>
      <c r="H28" s="5"/>
      <c r="I28" s="5"/>
      <c r="J28" s="5"/>
      <c r="K28" s="5"/>
      <c r="L28" s="5"/>
      <c r="M28" s="11"/>
    </row>
    <row r="32" spans="1:13" ht="15.6" customHeight="1">
      <c r="A32" s="7" t="s">
        <v>84</v>
      </c>
      <c r="B32" s="131"/>
      <c r="C32" s="131"/>
      <c r="D32" s="131"/>
      <c r="E32" s="131"/>
      <c r="F32" s="5"/>
      <c r="G32" s="5"/>
      <c r="H32" s="5"/>
      <c r="I32" s="5"/>
      <c r="J32" s="5"/>
      <c r="K32" s="5"/>
      <c r="L32" s="5"/>
      <c r="M32" s="5"/>
    </row>
    <row r="33" spans="1:13" ht="15.6" customHeight="1">
      <c r="A33" s="7"/>
      <c r="B33" s="131"/>
      <c r="C33" s="131"/>
      <c r="D33" s="131"/>
      <c r="E33" s="131"/>
      <c r="F33" s="5"/>
      <c r="G33" s="5"/>
      <c r="H33" s="5"/>
      <c r="I33" s="5"/>
      <c r="J33" s="5"/>
      <c r="K33" s="5"/>
      <c r="L33" s="5"/>
      <c r="M33" s="5"/>
    </row>
    <row r="34" spans="1:13" ht="15.6" customHeight="1">
      <c r="A34" s="8" t="s">
        <v>16</v>
      </c>
      <c r="B34" s="7" t="s">
        <v>274</v>
      </c>
      <c r="C34" s="131"/>
      <c r="D34" s="131"/>
      <c r="E34" s="131"/>
      <c r="F34" s="5"/>
      <c r="G34" s="5"/>
      <c r="H34" s="5"/>
      <c r="I34" s="5"/>
      <c r="J34" s="5"/>
      <c r="K34" s="5"/>
      <c r="L34" s="5"/>
      <c r="M34" s="5"/>
    </row>
    <row r="35" spans="1:13" ht="15.6" customHeight="1"/>
    <row r="36" spans="1:13" ht="15.6" customHeight="1"/>
    <row r="37" spans="1:13" ht="15.6" customHeight="1"/>
    <row r="38" spans="1:13" ht="15.6" customHeight="1"/>
    <row r="39" spans="1:13" ht="15.6" customHeight="1"/>
    <row r="40" spans="1:13" ht="15.6" customHeight="1"/>
    <row r="41" spans="1:13" ht="15.6" customHeight="1"/>
    <row r="42" spans="1:13" ht="15.6" customHeight="1"/>
    <row r="43" spans="1:13" ht="15.6" customHeight="1"/>
    <row r="44" spans="1:13" ht="15.6" customHeight="1"/>
    <row r="45" spans="1:13" ht="15.6" customHeight="1"/>
    <row r="46" spans="1:13" ht="15.6" customHeight="1"/>
    <row r="47" spans="1:13" ht="15.6" customHeight="1"/>
    <row r="48" spans="1:13" ht="15.6" customHeight="1"/>
    <row r="49" spans="14:14" ht="15.6" customHeight="1">
      <c r="N49" s="6"/>
    </row>
    <row r="50" spans="14:14" ht="15.6" customHeight="1">
      <c r="N50" s="6"/>
    </row>
    <row r="51" spans="14:14">
      <c r="N51" s="6"/>
    </row>
    <row r="52" spans="14:14">
      <c r="N52" s="6"/>
    </row>
    <row r="53" spans="14:14">
      <c r="N53" s="6"/>
    </row>
    <row r="54" spans="14:14">
      <c r="N54" s="6"/>
    </row>
    <row r="55" spans="14:14">
      <c r="N55" s="6"/>
    </row>
    <row r="56" spans="14:14">
      <c r="N56" s="6"/>
    </row>
    <row r="57" spans="14:14">
      <c r="N57" s="6"/>
    </row>
    <row r="58" spans="14:14">
      <c r="N58" s="6"/>
    </row>
    <row r="59" spans="14:14">
      <c r="N59" s="6"/>
    </row>
    <row r="63" spans="14:14">
      <c r="N63" s="6"/>
    </row>
    <row r="68" spans="14:14">
      <c r="N68" s="6"/>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9642EA-1C23-498B-85DC-FCCF170CE863}">
  <dimension ref="A1:S50"/>
  <sheetViews>
    <sheetView workbookViewId="0"/>
  </sheetViews>
  <sheetFormatPr defaultColWidth="8.6640625" defaultRowHeight="15.6"/>
  <cols>
    <col min="1" max="1" width="8.6640625" style="1"/>
    <col min="2" max="2" width="14" style="1" customWidth="1"/>
    <col min="3" max="6" width="12.6640625" style="1" customWidth="1"/>
    <col min="7" max="7" width="12.5546875" style="1" customWidth="1"/>
    <col min="8" max="12" width="11.5546875" style="1" customWidth="1"/>
    <col min="13" max="13" width="12.6640625" style="1" customWidth="1"/>
    <col min="14" max="15" width="8.6640625" style="1"/>
    <col min="16" max="16" width="13.88671875" style="1" bestFit="1" customWidth="1"/>
    <col min="17" max="16384" width="8.6640625" style="1"/>
  </cols>
  <sheetData>
    <row r="1" spans="1:19" ht="18" customHeight="1">
      <c r="A1" s="130" t="s">
        <v>12</v>
      </c>
      <c r="B1" s="201"/>
      <c r="C1" s="9" t="s">
        <v>6</v>
      </c>
      <c r="D1" s="11"/>
      <c r="E1" s="11"/>
      <c r="F1" s="11"/>
      <c r="G1" s="11"/>
      <c r="H1" s="11"/>
      <c r="I1" s="11"/>
      <c r="J1" s="11"/>
      <c r="K1" s="11"/>
      <c r="L1" s="11"/>
      <c r="M1" s="11"/>
    </row>
    <row r="2" spans="1:19" ht="13.95" customHeight="1">
      <c r="A2" s="7"/>
      <c r="B2" s="7"/>
      <c r="C2" s="5"/>
      <c r="D2" s="5"/>
      <c r="E2" s="5"/>
      <c r="F2" s="5"/>
      <c r="G2" s="5"/>
      <c r="H2" s="5"/>
      <c r="I2" s="9"/>
      <c r="J2" s="9"/>
      <c r="K2" s="10"/>
      <c r="L2" s="10"/>
      <c r="M2" s="10"/>
    </row>
    <row r="3" spans="1:19" ht="31.2" customHeight="1">
      <c r="A3" s="277" t="s">
        <v>275</v>
      </c>
      <c r="B3" s="277"/>
      <c r="C3" s="277"/>
      <c r="D3" s="277"/>
      <c r="E3" s="277"/>
      <c r="F3" s="277"/>
      <c r="G3" s="277"/>
      <c r="H3" s="277"/>
      <c r="I3" s="277"/>
      <c r="J3" s="277"/>
      <c r="K3" s="277"/>
      <c r="L3" s="277"/>
      <c r="M3" s="277"/>
      <c r="N3" s="6"/>
      <c r="O3" s="6"/>
      <c r="P3" s="6"/>
    </row>
    <row r="4" spans="1:19">
      <c r="A4" s="12"/>
      <c r="B4" s="12"/>
      <c r="C4" s="12"/>
      <c r="D4" s="12"/>
      <c r="E4" s="12"/>
      <c r="F4" s="12"/>
      <c r="G4" s="12"/>
      <c r="H4" s="12"/>
      <c r="I4" s="12"/>
      <c r="J4" s="12"/>
      <c r="K4" s="12"/>
      <c r="L4" s="12"/>
      <c r="M4" s="12"/>
      <c r="N4" s="6"/>
      <c r="O4" s="6"/>
      <c r="P4" s="6"/>
    </row>
    <row r="5" spans="1:19">
      <c r="A5" s="8" t="s">
        <v>85</v>
      </c>
      <c r="B5" s="12"/>
      <c r="C5" s="12"/>
      <c r="D5" s="12"/>
      <c r="E5" s="12"/>
      <c r="F5" s="12"/>
      <c r="G5" s="12"/>
      <c r="H5" s="12"/>
      <c r="I5" s="12"/>
      <c r="J5" s="12"/>
      <c r="K5" s="12"/>
      <c r="L5" s="12"/>
      <c r="M5" s="12"/>
      <c r="N5" s="6"/>
      <c r="O5" s="6"/>
      <c r="P5" s="6"/>
    </row>
    <row r="6" spans="1:19">
      <c r="A6" s="8"/>
      <c r="B6" s="5"/>
      <c r="C6" s="5"/>
      <c r="D6" s="5"/>
      <c r="E6" s="5"/>
      <c r="F6" s="5"/>
      <c r="G6" s="5"/>
      <c r="H6" s="5"/>
      <c r="I6" s="5"/>
      <c r="J6" s="5"/>
      <c r="K6" s="5"/>
      <c r="L6" s="5"/>
      <c r="M6" s="11"/>
      <c r="N6" s="6"/>
      <c r="O6" s="6"/>
      <c r="P6" s="6"/>
    </row>
    <row r="7" spans="1:19" ht="46.8">
      <c r="A7" s="8"/>
      <c r="B7" s="163" t="s">
        <v>86</v>
      </c>
      <c r="C7" s="163" t="s">
        <v>87</v>
      </c>
      <c r="D7" s="163" t="s">
        <v>88</v>
      </c>
      <c r="E7" s="163" t="s">
        <v>89</v>
      </c>
      <c r="F7" s="163" t="s">
        <v>90</v>
      </c>
      <c r="G7" s="5"/>
      <c r="H7" s="5"/>
      <c r="I7" s="5"/>
      <c r="J7" s="5"/>
      <c r="K7" s="5"/>
      <c r="L7" s="191" t="s">
        <v>140</v>
      </c>
      <c r="M7" s="219">
        <v>630.16999999999996</v>
      </c>
      <c r="N7" s="6"/>
      <c r="O7" s="6"/>
      <c r="P7" s="6"/>
    </row>
    <row r="8" spans="1:19">
      <c r="A8" s="8"/>
      <c r="B8" s="237" t="s">
        <v>91</v>
      </c>
      <c r="C8" s="220" t="s">
        <v>92</v>
      </c>
      <c r="D8" s="221">
        <v>2000</v>
      </c>
      <c r="E8" s="222">
        <v>4.4999999999999998E-2</v>
      </c>
      <c r="F8" s="263">
        <v>13333</v>
      </c>
      <c r="G8" s="5"/>
      <c r="H8" s="5"/>
      <c r="I8" s="5"/>
      <c r="J8" s="5"/>
      <c r="K8" s="5"/>
      <c r="L8" s="5"/>
      <c r="M8" s="11"/>
      <c r="N8" s="6"/>
      <c r="O8" s="6"/>
      <c r="P8" s="6"/>
      <c r="S8" s="6"/>
    </row>
    <row r="9" spans="1:19">
      <c r="A9" s="8"/>
      <c r="B9" s="237" t="s">
        <v>93</v>
      </c>
      <c r="C9" s="220" t="s">
        <v>92</v>
      </c>
      <c r="D9" s="221">
        <v>900</v>
      </c>
      <c r="E9" s="222">
        <v>4.4400000000000002E-2</v>
      </c>
      <c r="F9" s="263">
        <v>9000</v>
      </c>
      <c r="G9" s="5"/>
      <c r="H9" s="5"/>
      <c r="I9" s="5"/>
      <c r="J9" s="5"/>
      <c r="K9" s="5"/>
      <c r="L9" s="5"/>
      <c r="M9" s="11"/>
      <c r="N9" s="6"/>
      <c r="O9" s="6"/>
      <c r="P9" s="6"/>
      <c r="S9" s="6"/>
    </row>
    <row r="10" spans="1:19">
      <c r="A10" s="8"/>
      <c r="B10" s="237" t="s">
        <v>91</v>
      </c>
      <c r="C10" s="220" t="s">
        <v>94</v>
      </c>
      <c r="D10" s="221">
        <v>3600</v>
      </c>
      <c r="E10" s="222">
        <v>0.05</v>
      </c>
      <c r="F10" s="263">
        <v>14000</v>
      </c>
      <c r="G10" s="5"/>
      <c r="H10" s="5"/>
      <c r="I10" s="5"/>
      <c r="J10" s="5"/>
      <c r="K10" s="5"/>
      <c r="L10" s="5"/>
      <c r="M10" s="11"/>
      <c r="N10" s="6"/>
      <c r="O10" s="6"/>
      <c r="P10" s="6"/>
      <c r="S10" s="6"/>
    </row>
    <row r="11" spans="1:19">
      <c r="A11" s="8"/>
      <c r="B11" s="237" t="s">
        <v>93</v>
      </c>
      <c r="C11" s="220" t="s">
        <v>94</v>
      </c>
      <c r="D11" s="221">
        <v>2000</v>
      </c>
      <c r="E11" s="222">
        <v>0.05</v>
      </c>
      <c r="F11" s="263">
        <v>9000</v>
      </c>
      <c r="G11" s="5"/>
      <c r="H11" s="5"/>
      <c r="I11" s="5"/>
      <c r="J11" s="5"/>
      <c r="K11" s="5"/>
      <c r="L11" s="5"/>
      <c r="M11" s="11"/>
      <c r="N11" s="6"/>
      <c r="O11" s="6"/>
      <c r="P11" s="6"/>
      <c r="S11" s="6"/>
    </row>
    <row r="12" spans="1:19">
      <c r="A12" s="8"/>
      <c r="B12" s="237" t="s">
        <v>91</v>
      </c>
      <c r="C12" s="220" t="s">
        <v>95</v>
      </c>
      <c r="D12" s="221">
        <v>5400</v>
      </c>
      <c r="E12" s="222">
        <v>5.5599999999999997E-2</v>
      </c>
      <c r="F12" s="263">
        <v>15750</v>
      </c>
      <c r="G12" s="5"/>
      <c r="H12" s="5"/>
      <c r="I12" s="5"/>
      <c r="J12" s="5"/>
      <c r="K12" s="5"/>
      <c r="L12" s="5"/>
      <c r="M12" s="11"/>
      <c r="N12" s="6"/>
      <c r="O12" s="6"/>
      <c r="P12" s="6"/>
      <c r="S12" s="6"/>
    </row>
    <row r="13" spans="1:19">
      <c r="A13" s="8"/>
      <c r="B13" s="237" t="s">
        <v>93</v>
      </c>
      <c r="C13" s="220" t="s">
        <v>95</v>
      </c>
      <c r="D13" s="221">
        <v>3500</v>
      </c>
      <c r="E13" s="222">
        <v>4.5699999999999998E-2</v>
      </c>
      <c r="F13" s="263">
        <v>6750</v>
      </c>
      <c r="G13" s="5"/>
      <c r="H13" s="5"/>
      <c r="I13" s="5"/>
      <c r="J13" s="5"/>
      <c r="K13" s="5"/>
      <c r="L13" s="5"/>
      <c r="M13" s="11"/>
      <c r="N13" s="6"/>
      <c r="O13" s="6"/>
      <c r="P13" s="6"/>
      <c r="S13" s="6"/>
    </row>
    <row r="14" spans="1:19">
      <c r="A14" s="8"/>
      <c r="B14" s="5"/>
      <c r="C14" s="5"/>
      <c r="D14" s="5"/>
      <c r="E14" s="5"/>
      <c r="F14" s="5"/>
      <c r="G14" s="5"/>
      <c r="H14" s="5"/>
      <c r="I14" s="5"/>
      <c r="J14" s="5"/>
      <c r="K14" s="5"/>
      <c r="L14" s="5"/>
      <c r="M14" s="11"/>
      <c r="N14" s="6"/>
      <c r="O14" s="6"/>
      <c r="P14" s="6"/>
    </row>
    <row r="15" spans="1:19">
      <c r="A15" s="8" t="s">
        <v>2</v>
      </c>
      <c r="B15" s="287" t="s">
        <v>276</v>
      </c>
      <c r="C15" s="287"/>
      <c r="D15" s="287"/>
      <c r="E15" s="287"/>
      <c r="F15" s="287"/>
      <c r="G15" s="287"/>
      <c r="H15" s="287"/>
      <c r="I15" s="287"/>
      <c r="J15" s="287"/>
      <c r="K15" s="287"/>
      <c r="L15" s="287"/>
      <c r="M15" s="11"/>
      <c r="N15" s="6"/>
      <c r="O15" s="6"/>
      <c r="P15" s="6"/>
    </row>
    <row r="16" spans="1:19" ht="16.2">
      <c r="A16" s="9"/>
      <c r="B16" s="9" t="s">
        <v>0</v>
      </c>
      <c r="C16" s="9"/>
      <c r="D16" s="10"/>
      <c r="E16" s="10"/>
      <c r="F16" s="5"/>
      <c r="G16" s="5"/>
      <c r="H16" s="5"/>
      <c r="I16" s="5"/>
      <c r="J16" s="5"/>
      <c r="K16" s="5"/>
      <c r="L16" s="5"/>
      <c r="M16" s="11"/>
      <c r="N16" s="6"/>
      <c r="O16" s="6"/>
      <c r="P16" s="6"/>
    </row>
    <row r="23" spans="1:13">
      <c r="A23" s="8" t="s">
        <v>3</v>
      </c>
      <c r="B23" s="287" t="s">
        <v>277</v>
      </c>
      <c r="C23" s="287"/>
      <c r="D23" s="287"/>
      <c r="E23" s="287"/>
      <c r="F23" s="287"/>
      <c r="G23" s="287"/>
      <c r="H23" s="287"/>
      <c r="I23" s="287"/>
      <c r="J23" s="287"/>
      <c r="K23" s="287"/>
      <c r="L23" s="287"/>
      <c r="M23" s="11"/>
    </row>
    <row r="24" spans="1:13" ht="16.2" customHeight="1">
      <c r="A24" s="9"/>
      <c r="B24" s="9" t="s">
        <v>0</v>
      </c>
      <c r="C24" s="9"/>
      <c r="D24" s="10"/>
      <c r="E24" s="10"/>
      <c r="F24" s="5"/>
      <c r="G24" s="5"/>
      <c r="H24" s="5"/>
      <c r="I24" s="5"/>
      <c r="J24" s="5"/>
      <c r="K24" s="5"/>
      <c r="L24" s="5"/>
      <c r="M24" s="11"/>
    </row>
    <row r="25" spans="1:13">
      <c r="A25" s="6"/>
      <c r="B25" s="6"/>
      <c r="C25" s="6"/>
      <c r="D25" s="6"/>
      <c r="E25" s="6"/>
      <c r="F25" s="6"/>
      <c r="G25" s="6"/>
      <c r="H25" s="6"/>
      <c r="I25" s="6"/>
      <c r="J25" s="6"/>
      <c r="K25" s="6"/>
      <c r="L25" s="6"/>
      <c r="M25" s="6"/>
    </row>
    <row r="26" spans="1:13">
      <c r="A26" s="6"/>
      <c r="B26" s="6"/>
      <c r="C26" s="6"/>
      <c r="D26" s="6"/>
      <c r="E26" s="6"/>
      <c r="F26" s="6"/>
      <c r="G26" s="6"/>
      <c r="H26" s="6"/>
      <c r="I26" s="6"/>
      <c r="J26" s="6"/>
      <c r="K26" s="6"/>
      <c r="L26" s="6"/>
      <c r="M26" s="6"/>
    </row>
    <row r="27" spans="1:13">
      <c r="A27" s="6"/>
      <c r="B27" s="6"/>
      <c r="C27" s="6"/>
      <c r="D27" s="6"/>
      <c r="E27" s="6"/>
      <c r="F27" s="6"/>
      <c r="G27" s="6"/>
      <c r="H27" s="6"/>
      <c r="I27" s="6"/>
      <c r="J27" s="6"/>
      <c r="K27" s="6"/>
      <c r="L27" s="6"/>
      <c r="M27" s="6"/>
    </row>
    <row r="28" spans="1:13">
      <c r="A28" s="6"/>
      <c r="B28" s="6"/>
      <c r="C28" s="6"/>
      <c r="D28" s="6"/>
      <c r="E28" s="6"/>
      <c r="F28" s="6"/>
      <c r="G28" s="6"/>
      <c r="H28" s="6"/>
      <c r="I28" s="6"/>
      <c r="J28" s="6"/>
      <c r="K28" s="6"/>
      <c r="L28" s="6"/>
      <c r="M28" s="6"/>
    </row>
    <row r="29" spans="1:13">
      <c r="A29" s="6"/>
      <c r="D29" s="6"/>
      <c r="E29" s="6"/>
      <c r="F29" s="6"/>
      <c r="G29" s="6"/>
      <c r="H29" s="6"/>
      <c r="I29" s="6"/>
      <c r="J29" s="6"/>
      <c r="L29" s="6"/>
      <c r="M29" s="6"/>
    </row>
    <row r="30" spans="1:13" ht="15.6" customHeight="1">
      <c r="A30" s="8" t="s">
        <v>96</v>
      </c>
      <c r="B30" s="5"/>
      <c r="C30" s="5"/>
      <c r="D30" s="5"/>
      <c r="E30" s="17"/>
      <c r="F30" s="223"/>
      <c r="G30" s="5"/>
      <c r="H30" s="5"/>
      <c r="I30" s="5"/>
      <c r="J30" s="5"/>
      <c r="K30" s="5"/>
      <c r="L30" s="5"/>
      <c r="M30" s="11"/>
    </row>
    <row r="31" spans="1:13" ht="15.6" customHeight="1">
      <c r="A31" s="8"/>
      <c r="B31" s="5"/>
      <c r="C31" s="5"/>
      <c r="D31" s="5"/>
      <c r="E31" s="17"/>
      <c r="F31" s="223"/>
      <c r="G31" s="5"/>
      <c r="H31" s="5"/>
      <c r="I31" s="5"/>
      <c r="J31" s="5"/>
      <c r="K31" s="5"/>
      <c r="L31" s="5"/>
      <c r="M31" s="11"/>
    </row>
    <row r="32" spans="1:13">
      <c r="A32" s="8" t="s">
        <v>16</v>
      </c>
      <c r="B32" s="287" t="s">
        <v>278</v>
      </c>
      <c r="C32" s="287"/>
      <c r="D32" s="287"/>
      <c r="E32" s="287"/>
      <c r="F32" s="287"/>
      <c r="G32" s="287"/>
      <c r="H32" s="287"/>
      <c r="I32" s="287"/>
      <c r="J32" s="287"/>
      <c r="K32" s="287"/>
      <c r="L32" s="287"/>
      <c r="M32" s="11"/>
    </row>
    <row r="33" spans="1:13" ht="16.2">
      <c r="A33" s="9"/>
      <c r="B33" s="9" t="s">
        <v>0</v>
      </c>
      <c r="C33" s="9"/>
      <c r="D33" s="10"/>
      <c r="E33" s="10"/>
      <c r="F33" s="5"/>
      <c r="G33" s="5"/>
      <c r="H33" s="5"/>
      <c r="I33" s="5"/>
      <c r="J33" s="5"/>
      <c r="K33" s="5"/>
      <c r="L33" s="5"/>
      <c r="M33" s="11"/>
    </row>
    <row r="35" spans="1:13">
      <c r="B35" s="4"/>
      <c r="C35" s="4"/>
      <c r="D35" s="4"/>
      <c r="E35" s="4"/>
      <c r="F35" s="4"/>
      <c r="G35" s="4"/>
      <c r="H35" s="4"/>
      <c r="I35" s="4"/>
      <c r="J35" s="4"/>
      <c r="K35" s="4"/>
      <c r="L35" s="4"/>
      <c r="M35" s="4"/>
    </row>
    <row r="36" spans="1:13">
      <c r="B36" s="4"/>
      <c r="D36" s="4"/>
      <c r="E36" s="4"/>
      <c r="F36" s="34"/>
      <c r="G36" s="34"/>
      <c r="H36" s="34"/>
      <c r="I36" s="4"/>
      <c r="J36" s="4"/>
      <c r="K36" s="4"/>
      <c r="L36" s="4"/>
      <c r="M36" s="4"/>
    </row>
    <row r="37" spans="1:13">
      <c r="B37" s="4"/>
      <c r="C37" s="4"/>
      <c r="D37" s="4"/>
      <c r="E37" s="4"/>
      <c r="F37" s="68"/>
      <c r="G37" s="68"/>
      <c r="H37" s="68"/>
      <c r="I37" s="4"/>
      <c r="J37" s="4"/>
      <c r="K37" s="4"/>
      <c r="L37" s="4"/>
      <c r="M37" s="4"/>
    </row>
    <row r="39" spans="1:13">
      <c r="C39" s="4"/>
    </row>
    <row r="40" spans="1:13">
      <c r="C40" s="15"/>
      <c r="D40" s="61"/>
    </row>
    <row r="41" spans="1:13">
      <c r="C41" s="15"/>
      <c r="D41" s="61"/>
    </row>
    <row r="43" spans="1:13">
      <c r="F43" s="34"/>
      <c r="G43" s="34"/>
      <c r="H43" s="34"/>
      <c r="I43" s="66"/>
    </row>
    <row r="44" spans="1:13">
      <c r="E44" s="15"/>
      <c r="F44" s="42"/>
      <c r="G44" s="42"/>
      <c r="H44" s="42"/>
      <c r="I44" s="63"/>
    </row>
    <row r="45" spans="1:13">
      <c r="E45" s="15"/>
      <c r="F45" s="42"/>
      <c r="G45" s="42"/>
      <c r="H45" s="42"/>
      <c r="I45" s="63"/>
    </row>
    <row r="46" spans="1:13">
      <c r="E46" s="66"/>
      <c r="F46" s="63"/>
      <c r="G46" s="63"/>
      <c r="H46" s="63"/>
      <c r="I46" s="63"/>
    </row>
    <row r="49" spans="3:4">
      <c r="C49" s="15"/>
      <c r="D49" s="67"/>
    </row>
    <row r="50" spans="3:4">
      <c r="C50" s="15"/>
      <c r="D50" s="67"/>
    </row>
  </sheetData>
  <mergeCells count="4">
    <mergeCell ref="B32:L32"/>
    <mergeCell ref="A3:M3"/>
    <mergeCell ref="B15:L15"/>
    <mergeCell ref="B23:L23"/>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D36D12-6151-40FD-AEF8-E45F10BB0602}">
  <dimension ref="A1:O96"/>
  <sheetViews>
    <sheetView workbookViewId="0"/>
  </sheetViews>
  <sheetFormatPr defaultColWidth="8.6640625" defaultRowHeight="15.6"/>
  <cols>
    <col min="1" max="1" width="8.6640625" style="1" customWidth="1"/>
    <col min="2" max="13" width="15.6640625" style="1" customWidth="1"/>
    <col min="14" max="15" width="8.6640625" style="1" customWidth="1"/>
    <col min="16" max="16" width="10.6640625" style="1" customWidth="1"/>
    <col min="17" max="18" width="10.33203125" style="1" customWidth="1"/>
    <col min="19" max="16384" width="8.6640625" style="1"/>
  </cols>
  <sheetData>
    <row r="1" spans="1:15" ht="18" customHeight="1">
      <c r="A1" s="140" t="s">
        <v>13</v>
      </c>
      <c r="B1" s="206"/>
      <c r="C1" s="9" t="s">
        <v>6</v>
      </c>
      <c r="D1" s="5"/>
      <c r="E1" s="5"/>
      <c r="F1" s="5"/>
      <c r="G1" s="5"/>
      <c r="H1" s="5"/>
      <c r="I1" s="5"/>
      <c r="J1" s="5"/>
      <c r="K1" s="5"/>
      <c r="L1" s="5"/>
      <c r="M1" s="5"/>
    </row>
    <row r="2" spans="1:15">
      <c r="A2" s="5"/>
      <c r="B2" s="5"/>
      <c r="C2" s="5"/>
      <c r="D2" s="5"/>
      <c r="E2" s="5"/>
      <c r="F2" s="5"/>
      <c r="G2" s="5"/>
      <c r="H2" s="5"/>
      <c r="I2" s="5"/>
      <c r="J2" s="5"/>
      <c r="K2" s="5"/>
      <c r="L2" s="5"/>
      <c r="M2" s="5"/>
      <c r="N2"/>
      <c r="O2"/>
    </row>
    <row r="3" spans="1:15" ht="17.7" customHeight="1">
      <c r="A3" s="277" t="s">
        <v>279</v>
      </c>
      <c r="B3" s="277"/>
      <c r="C3" s="277"/>
      <c r="D3" s="277"/>
      <c r="E3" s="277"/>
      <c r="F3" s="277"/>
      <c r="G3" s="277"/>
      <c r="H3" s="277"/>
      <c r="I3" s="277"/>
      <c r="J3" s="277"/>
      <c r="K3" s="277"/>
      <c r="L3" s="277"/>
      <c r="M3" s="277"/>
      <c r="N3"/>
      <c r="O3"/>
    </row>
    <row r="4" spans="1:15" ht="17.7" customHeight="1">
      <c r="A4" s="12"/>
      <c r="B4" s="12"/>
      <c r="C4" s="12"/>
      <c r="D4" s="12"/>
      <c r="E4" s="12"/>
      <c r="F4" s="12"/>
      <c r="G4" s="12"/>
      <c r="H4" s="12"/>
      <c r="I4" s="12"/>
      <c r="J4" s="12"/>
      <c r="K4" s="12"/>
      <c r="L4" s="12"/>
      <c r="M4" s="12"/>
      <c r="N4"/>
      <c r="O4"/>
    </row>
    <row r="5" spans="1:15" ht="17.7" customHeight="1">
      <c r="A5" s="8" t="s">
        <v>2</v>
      </c>
      <c r="B5" s="287" t="s">
        <v>280</v>
      </c>
      <c r="C5" s="287"/>
      <c r="D5" s="287"/>
      <c r="E5" s="287"/>
      <c r="F5" s="287"/>
      <c r="G5" s="287"/>
      <c r="H5" s="287"/>
      <c r="I5" s="287"/>
      <c r="J5" s="287"/>
      <c r="K5" s="287"/>
      <c r="L5" s="287"/>
      <c r="M5" s="11"/>
      <c r="N5"/>
      <c r="O5"/>
    </row>
    <row r="6" spans="1:15" ht="16.2">
      <c r="A6" s="9"/>
      <c r="B6" s="9" t="s">
        <v>0</v>
      </c>
      <c r="C6" s="9"/>
      <c r="D6" s="10"/>
      <c r="E6" s="10"/>
      <c r="F6" s="5"/>
      <c r="G6" s="5"/>
      <c r="H6" s="5"/>
      <c r="I6" s="5"/>
      <c r="J6" s="5"/>
      <c r="K6" s="5"/>
      <c r="L6" s="5"/>
      <c r="M6" s="11"/>
      <c r="N6"/>
      <c r="O6"/>
    </row>
    <row r="7" spans="1:15" ht="16.2">
      <c r="A7" s="69"/>
      <c r="B7" s="69"/>
      <c r="C7" s="69"/>
      <c r="D7" s="70"/>
      <c r="E7" s="70"/>
      <c r="F7" s="6"/>
      <c r="G7" s="6"/>
      <c r="H7" s="6"/>
      <c r="I7" s="6"/>
      <c r="J7" s="6"/>
      <c r="K7" s="6"/>
      <c r="L7" s="6"/>
      <c r="M7" s="6"/>
      <c r="N7"/>
      <c r="O7"/>
    </row>
    <row r="8" spans="1:15" ht="16.2">
      <c r="A8" s="69"/>
      <c r="B8" s="4"/>
      <c r="C8" s="69"/>
      <c r="D8" s="70"/>
      <c r="E8" s="70"/>
      <c r="F8" s="6"/>
      <c r="G8" s="6"/>
      <c r="H8" s="6"/>
      <c r="I8" s="6"/>
      <c r="J8" s="6"/>
      <c r="K8" s="6"/>
      <c r="L8" s="6"/>
      <c r="M8" s="6"/>
      <c r="N8"/>
      <c r="O8"/>
    </row>
    <row r="9" spans="1:15" ht="16.2">
      <c r="A9" s="69"/>
      <c r="B9" s="4"/>
      <c r="C9" s="69"/>
      <c r="D9" s="70"/>
      <c r="E9" s="70"/>
      <c r="F9" s="6"/>
      <c r="G9" s="6"/>
      <c r="H9" s="6"/>
      <c r="I9" s="6"/>
      <c r="J9" s="6"/>
      <c r="K9" s="6"/>
      <c r="L9" s="6"/>
      <c r="M9" s="6"/>
      <c r="N9"/>
      <c r="O9"/>
    </row>
    <row r="10" spans="1:15" ht="16.2">
      <c r="A10" s="69"/>
      <c r="B10" s="69"/>
      <c r="C10" s="69"/>
      <c r="D10" s="70"/>
      <c r="E10" s="70"/>
      <c r="F10" s="6"/>
      <c r="G10" s="6"/>
      <c r="H10" s="6"/>
      <c r="I10" s="6"/>
      <c r="J10" s="6"/>
      <c r="K10" s="6"/>
      <c r="L10" s="6"/>
      <c r="M10" s="6"/>
      <c r="N10"/>
      <c r="O10"/>
    </row>
    <row r="11" spans="1:15" ht="16.2">
      <c r="A11" s="7" t="s">
        <v>97</v>
      </c>
      <c r="B11" s="5"/>
      <c r="C11" s="5"/>
      <c r="D11" s="5"/>
      <c r="E11" s="5"/>
      <c r="F11" s="5"/>
      <c r="G11" s="5"/>
      <c r="H11" s="9"/>
      <c r="I11" s="9"/>
      <c r="J11" s="10"/>
      <c r="K11" s="10"/>
      <c r="L11" s="10"/>
      <c r="M11" s="11"/>
      <c r="N11"/>
      <c r="O11"/>
    </row>
    <row r="12" spans="1:15" ht="16.2">
      <c r="A12" s="8"/>
      <c r="B12" s="5"/>
      <c r="C12" s="5"/>
      <c r="D12" s="5"/>
      <c r="E12" s="5"/>
      <c r="F12" s="5"/>
      <c r="G12" s="5"/>
      <c r="H12" s="9"/>
      <c r="I12" s="9"/>
      <c r="J12" s="10"/>
      <c r="K12" s="10"/>
      <c r="L12" s="10"/>
      <c r="M12" s="11"/>
      <c r="N12"/>
      <c r="O12"/>
    </row>
    <row r="13" spans="1:15" ht="17.7" customHeight="1">
      <c r="A13" s="8"/>
      <c r="B13" s="289" t="s">
        <v>201</v>
      </c>
      <c r="C13" s="291" t="s">
        <v>98</v>
      </c>
      <c r="D13" s="293"/>
      <c r="E13" s="292"/>
      <c r="F13" s="5"/>
      <c r="G13" s="5"/>
      <c r="H13" s="9"/>
      <c r="I13" s="9"/>
      <c r="J13" s="10"/>
      <c r="K13" s="10"/>
      <c r="L13" s="10"/>
      <c r="M13" s="11"/>
      <c r="N13"/>
      <c r="O13"/>
    </row>
    <row r="14" spans="1:15" ht="31.95" customHeight="1">
      <c r="A14" s="8"/>
      <c r="B14" s="290"/>
      <c r="C14" s="191" t="s">
        <v>99</v>
      </c>
      <c r="D14" s="191" t="s">
        <v>100</v>
      </c>
      <c r="E14" s="191" t="s">
        <v>101</v>
      </c>
      <c r="F14" s="5"/>
      <c r="G14" s="5"/>
      <c r="H14" s="9"/>
      <c r="I14" s="9"/>
      <c r="J14" s="10"/>
      <c r="K14" s="10"/>
      <c r="L14" s="10"/>
      <c r="M14" s="11"/>
      <c r="N14"/>
      <c r="O14"/>
    </row>
    <row r="15" spans="1:15" ht="16.2">
      <c r="A15" s="8"/>
      <c r="B15" s="203">
        <v>2019</v>
      </c>
      <c r="C15" s="203">
        <v>1.5</v>
      </c>
      <c r="D15" s="203">
        <v>0.3</v>
      </c>
      <c r="E15" s="203">
        <v>0.9</v>
      </c>
      <c r="F15" s="5"/>
      <c r="G15" s="5"/>
      <c r="H15" s="9"/>
      <c r="I15" s="9"/>
      <c r="J15" s="10"/>
      <c r="K15" s="10"/>
      <c r="L15" s="10"/>
      <c r="M15" s="11"/>
      <c r="N15"/>
      <c r="O15"/>
    </row>
    <row r="16" spans="1:15" ht="16.2">
      <c r="A16" s="8"/>
      <c r="B16" s="203">
        <v>2020</v>
      </c>
      <c r="C16" s="203">
        <v>1.4</v>
      </c>
      <c r="D16" s="203">
        <v>0</v>
      </c>
      <c r="E16" s="203">
        <v>1</v>
      </c>
      <c r="F16" s="5"/>
      <c r="G16" s="5"/>
      <c r="H16" s="9"/>
      <c r="I16" s="9"/>
      <c r="J16" s="10"/>
      <c r="K16" s="10"/>
      <c r="L16" s="10"/>
      <c r="M16" s="11"/>
      <c r="N16"/>
      <c r="O16"/>
    </row>
    <row r="17" spans="1:15" ht="16.2">
      <c r="A17" s="8"/>
      <c r="B17" s="203">
        <v>2021</v>
      </c>
      <c r="C17" s="203">
        <v>1.2</v>
      </c>
      <c r="D17" s="203">
        <v>0</v>
      </c>
      <c r="E17" s="203">
        <v>1.1000000000000001</v>
      </c>
      <c r="F17" s="5"/>
      <c r="G17" s="5"/>
      <c r="H17" s="9"/>
      <c r="I17" s="9"/>
      <c r="J17" s="10"/>
      <c r="K17" s="10"/>
      <c r="L17" s="10"/>
      <c r="M17" s="11"/>
      <c r="N17"/>
      <c r="O17"/>
    </row>
    <row r="18" spans="1:15" ht="16.2">
      <c r="A18" s="8"/>
      <c r="B18" s="203">
        <v>2022</v>
      </c>
      <c r="C18" s="203">
        <v>1.1000000000000001</v>
      </c>
      <c r="D18" s="203">
        <v>7</v>
      </c>
      <c r="E18" s="203">
        <v>1.3</v>
      </c>
      <c r="F18" s="5"/>
      <c r="G18" s="5"/>
      <c r="H18" s="9"/>
      <c r="I18" s="9"/>
      <c r="J18" s="10"/>
      <c r="K18" s="10"/>
      <c r="L18" s="10"/>
      <c r="M18" s="11"/>
      <c r="N18"/>
      <c r="O18"/>
    </row>
    <row r="19" spans="1:15" ht="16.2">
      <c r="A19" s="8"/>
      <c r="B19" s="203">
        <v>2023</v>
      </c>
      <c r="C19" s="203">
        <v>1.2</v>
      </c>
      <c r="D19" s="203">
        <v>0</v>
      </c>
      <c r="E19" s="203">
        <v>1.5</v>
      </c>
      <c r="F19" s="5"/>
      <c r="G19" s="5"/>
      <c r="H19" s="9"/>
      <c r="I19" s="9"/>
      <c r="J19" s="10"/>
      <c r="K19" s="10"/>
      <c r="L19" s="10"/>
      <c r="M19" s="11"/>
      <c r="N19"/>
      <c r="O19"/>
    </row>
    <row r="20" spans="1:15" ht="16.2">
      <c r="A20" s="8"/>
      <c r="B20" s="203">
        <v>2024</v>
      </c>
      <c r="C20" s="203">
        <v>0.9</v>
      </c>
      <c r="D20" s="203">
        <v>0</v>
      </c>
      <c r="E20" s="203">
        <v>1.5</v>
      </c>
      <c r="F20" s="5"/>
      <c r="G20" s="5"/>
      <c r="H20" s="9"/>
      <c r="I20" s="9"/>
      <c r="J20" s="10"/>
      <c r="K20" s="10"/>
      <c r="L20" s="10"/>
      <c r="M20" s="11"/>
      <c r="N20"/>
      <c r="O20"/>
    </row>
    <row r="21" spans="1:15" ht="16.2">
      <c r="A21" s="8"/>
      <c r="B21" s="5"/>
      <c r="C21" s="5"/>
      <c r="D21" s="5"/>
      <c r="E21" s="5"/>
      <c r="F21" s="5"/>
      <c r="G21" s="5"/>
      <c r="H21" s="9"/>
      <c r="I21" s="9"/>
      <c r="J21" s="10"/>
      <c r="K21" s="10"/>
      <c r="L21" s="10"/>
      <c r="M21" s="11"/>
      <c r="N21"/>
      <c r="O21"/>
    </row>
    <row r="22" spans="1:15" ht="16.2">
      <c r="A22" s="224" t="s">
        <v>281</v>
      </c>
      <c r="B22" s="5"/>
      <c r="C22" s="5"/>
      <c r="D22" s="5"/>
      <c r="E22" s="5"/>
      <c r="F22" s="5"/>
      <c r="G22" s="5"/>
      <c r="H22" s="9"/>
      <c r="I22" s="9"/>
      <c r="J22" s="10"/>
      <c r="K22" s="10"/>
      <c r="L22" s="10"/>
      <c r="M22" s="11"/>
      <c r="N22"/>
      <c r="O22"/>
    </row>
    <row r="23" spans="1:15" ht="16.2">
      <c r="A23" s="224" t="s">
        <v>282</v>
      </c>
      <c r="B23" s="5"/>
      <c r="C23" s="5"/>
      <c r="D23" s="5"/>
      <c r="E23" s="5"/>
      <c r="F23" s="5"/>
      <c r="G23" s="5"/>
      <c r="H23" s="9"/>
      <c r="I23" s="9"/>
      <c r="J23" s="10"/>
      <c r="K23" s="10"/>
      <c r="L23" s="10"/>
      <c r="M23" s="11"/>
      <c r="N23"/>
      <c r="O23"/>
    </row>
    <row r="24" spans="1:15" ht="16.2">
      <c r="A24" s="224" t="s">
        <v>283</v>
      </c>
      <c r="B24" s="5"/>
      <c r="C24" s="5"/>
      <c r="D24" s="5"/>
      <c r="E24" s="5"/>
      <c r="F24" s="5"/>
      <c r="G24" s="5"/>
      <c r="H24" s="9"/>
      <c r="I24" s="9"/>
      <c r="J24" s="10"/>
      <c r="K24" s="10"/>
      <c r="L24" s="10"/>
      <c r="M24" s="11"/>
      <c r="N24"/>
      <c r="O24"/>
    </row>
    <row r="25" spans="1:15" ht="16.2">
      <c r="A25" s="224" t="s">
        <v>284</v>
      </c>
      <c r="B25" s="5"/>
      <c r="C25" s="5"/>
      <c r="D25" s="5"/>
      <c r="E25" s="5"/>
      <c r="F25" s="5"/>
      <c r="G25" s="5"/>
      <c r="H25" s="9"/>
      <c r="I25" s="9"/>
      <c r="J25" s="10"/>
      <c r="K25" s="10"/>
      <c r="L25" s="10"/>
      <c r="M25" s="11"/>
      <c r="N25"/>
      <c r="O25"/>
    </row>
    <row r="26" spans="1:15" ht="16.2">
      <c r="A26" s="224" t="s">
        <v>285</v>
      </c>
      <c r="B26" s="5"/>
      <c r="C26" s="5"/>
      <c r="D26" s="5"/>
      <c r="E26" s="5"/>
      <c r="F26" s="5"/>
      <c r="G26" s="5"/>
      <c r="H26" s="9"/>
      <c r="I26" s="9"/>
      <c r="J26" s="10"/>
      <c r="K26" s="10"/>
      <c r="L26" s="10"/>
      <c r="M26" s="11"/>
      <c r="N26"/>
      <c r="O26"/>
    </row>
    <row r="27" spans="1:15" ht="16.2">
      <c r="A27" s="8"/>
      <c r="B27" s="5"/>
      <c r="C27" s="5"/>
      <c r="D27" s="5"/>
      <c r="E27" s="5"/>
      <c r="F27" s="5"/>
      <c r="G27" s="5"/>
      <c r="H27" s="9"/>
      <c r="I27" s="9"/>
      <c r="J27" s="10"/>
      <c r="K27" s="10"/>
      <c r="L27" s="10"/>
      <c r="M27" s="11"/>
      <c r="N27"/>
      <c r="O27"/>
    </row>
    <row r="28" spans="1:15">
      <c r="A28" s="112" t="s">
        <v>3</v>
      </c>
      <c r="B28" s="8" t="s">
        <v>286</v>
      </c>
      <c r="C28" s="5"/>
      <c r="D28" s="5"/>
      <c r="E28" s="5"/>
      <c r="F28" s="5"/>
      <c r="G28" s="5"/>
      <c r="H28" s="5"/>
      <c r="I28" s="5"/>
      <c r="J28" s="5"/>
      <c r="K28" s="5"/>
      <c r="L28" s="5"/>
      <c r="M28" s="11"/>
      <c r="N28"/>
      <c r="O28"/>
    </row>
    <row r="29" spans="1:15" ht="16.2">
      <c r="A29" s="9"/>
      <c r="B29" s="9" t="s">
        <v>0</v>
      </c>
      <c r="C29" s="9"/>
      <c r="D29" s="10"/>
      <c r="E29" s="10"/>
      <c r="F29" s="5"/>
      <c r="G29" s="5"/>
      <c r="H29" s="5"/>
      <c r="I29" s="5"/>
      <c r="J29" s="5"/>
      <c r="K29" s="5"/>
      <c r="L29" s="5"/>
      <c r="M29" s="11"/>
      <c r="N29"/>
      <c r="O29"/>
    </row>
    <row r="30" spans="1:15">
      <c r="N30"/>
      <c r="O30"/>
    </row>
    <row r="31" spans="1:15">
      <c r="N31"/>
      <c r="O31"/>
    </row>
    <row r="32" spans="1:15">
      <c r="N32"/>
      <c r="O32"/>
    </row>
    <row r="33" spans="1:15">
      <c r="N33"/>
      <c r="O33"/>
    </row>
    <row r="34" spans="1:15">
      <c r="N34"/>
      <c r="O34"/>
    </row>
    <row r="35" spans="1:15">
      <c r="N35"/>
      <c r="O35"/>
    </row>
    <row r="36" spans="1:15">
      <c r="N36"/>
      <c r="O36"/>
    </row>
    <row r="37" spans="1:15">
      <c r="N37"/>
      <c r="O37"/>
    </row>
    <row r="38" spans="1:15">
      <c r="N38"/>
      <c r="O38"/>
    </row>
    <row r="39" spans="1:15">
      <c r="C39" s="64"/>
      <c r="D39" s="64"/>
      <c r="E39" s="64"/>
      <c r="N39"/>
      <c r="O39"/>
    </row>
    <row r="40" spans="1:15" ht="16.2">
      <c r="A40" s="7" t="s">
        <v>208</v>
      </c>
      <c r="B40" s="5"/>
      <c r="C40" s="5"/>
      <c r="D40" s="5"/>
      <c r="E40" s="5"/>
      <c r="F40" s="5"/>
      <c r="G40" s="5"/>
      <c r="H40" s="9"/>
      <c r="I40" s="9"/>
      <c r="J40" s="10"/>
      <c r="K40" s="10"/>
      <c r="L40" s="10"/>
      <c r="M40" s="11"/>
      <c r="N40"/>
      <c r="O40"/>
    </row>
    <row r="41" spans="1:15" ht="16.2">
      <c r="A41" s="7" t="s">
        <v>207</v>
      </c>
      <c r="B41" s="5"/>
      <c r="C41" s="5"/>
      <c r="D41" s="5"/>
      <c r="E41" s="5"/>
      <c r="F41" s="5"/>
      <c r="G41" s="5"/>
      <c r="H41" s="9"/>
      <c r="I41" s="9"/>
      <c r="J41" s="10"/>
      <c r="K41" s="10"/>
      <c r="L41" s="10"/>
      <c r="M41" s="11"/>
      <c r="N41"/>
      <c r="O41"/>
    </row>
    <row r="42" spans="1:15" ht="16.2">
      <c r="A42" s="224" t="s">
        <v>287</v>
      </c>
      <c r="B42" s="5"/>
      <c r="C42" s="5"/>
      <c r="D42" s="5"/>
      <c r="E42" s="5"/>
      <c r="F42" s="5"/>
      <c r="G42" s="5"/>
      <c r="H42" s="9"/>
      <c r="I42" s="9"/>
      <c r="J42" s="10"/>
      <c r="K42" s="174" t="s">
        <v>202</v>
      </c>
      <c r="L42" s="174">
        <v>1.75</v>
      </c>
      <c r="M42" s="198" t="s">
        <v>189</v>
      </c>
      <c r="N42"/>
      <c r="O42"/>
    </row>
    <row r="43" spans="1:15" ht="16.2">
      <c r="A43" s="224" t="s">
        <v>288</v>
      </c>
      <c r="B43" s="5"/>
      <c r="C43" s="5"/>
      <c r="D43" s="5"/>
      <c r="E43" s="5"/>
      <c r="F43" s="5"/>
      <c r="G43" s="5"/>
      <c r="H43" s="9"/>
      <c r="I43" s="9"/>
      <c r="J43" s="10"/>
      <c r="K43" s="10"/>
      <c r="L43" s="225"/>
      <c r="M43" s="11"/>
      <c r="N43"/>
      <c r="O43"/>
    </row>
    <row r="44" spans="1:15" ht="16.2">
      <c r="A44" s="8"/>
      <c r="B44" s="5"/>
      <c r="C44" s="5"/>
      <c r="D44" s="5"/>
      <c r="E44" s="5"/>
      <c r="F44" s="5"/>
      <c r="G44" s="5"/>
      <c r="H44" s="9"/>
      <c r="I44" s="9"/>
      <c r="J44" s="10"/>
      <c r="K44" s="174" t="s">
        <v>203</v>
      </c>
      <c r="L44" s="226">
        <v>0.35</v>
      </c>
      <c r="M44" s="198" t="s">
        <v>189</v>
      </c>
      <c r="N44"/>
      <c r="O44"/>
    </row>
    <row r="45" spans="1:15">
      <c r="A45" s="17" t="s">
        <v>16</v>
      </c>
      <c r="B45" s="8" t="s">
        <v>289</v>
      </c>
      <c r="C45" s="5"/>
      <c r="D45" s="5"/>
      <c r="E45" s="5"/>
      <c r="F45" s="5"/>
      <c r="G45" s="5"/>
      <c r="H45" s="5"/>
      <c r="I45" s="5"/>
      <c r="J45" s="5"/>
      <c r="K45" s="174" t="s">
        <v>204</v>
      </c>
      <c r="L45" s="227">
        <v>1.2</v>
      </c>
      <c r="M45" s="198" t="s">
        <v>205</v>
      </c>
      <c r="N45"/>
      <c r="O45"/>
    </row>
    <row r="46" spans="1:15" ht="16.2">
      <c r="A46" s="9"/>
      <c r="B46" s="9" t="s">
        <v>0</v>
      </c>
      <c r="C46" s="9"/>
      <c r="D46" s="10"/>
      <c r="E46" s="10"/>
      <c r="F46" s="5"/>
      <c r="G46" s="5"/>
      <c r="H46" s="5"/>
      <c r="I46" s="5"/>
      <c r="J46" s="5"/>
      <c r="K46" s="174" t="s">
        <v>206</v>
      </c>
      <c r="L46" s="226">
        <v>3.75</v>
      </c>
      <c r="M46" s="198" t="s">
        <v>189</v>
      </c>
      <c r="N46"/>
      <c r="O46"/>
    </row>
    <row r="47" spans="1:15">
      <c r="A47" s="45"/>
      <c r="B47" s="45"/>
      <c r="C47" s="45"/>
      <c r="D47" s="45"/>
      <c r="E47" s="45"/>
      <c r="F47" s="45"/>
      <c r="G47" s="45"/>
      <c r="H47" s="45"/>
      <c r="I47" s="45"/>
      <c r="J47" s="45"/>
      <c r="K47" s="45"/>
      <c r="L47" s="45"/>
      <c r="M47" s="45"/>
      <c r="N47"/>
      <c r="O47"/>
    </row>
    <row r="48" spans="1:15" customFormat="1" ht="14.4"/>
    <row r="49" spans="1:13" customFormat="1" ht="14.4"/>
    <row r="50" spans="1:13" customFormat="1" ht="14.4"/>
    <row r="51" spans="1:13" customFormat="1" ht="14.4"/>
    <row r="52" spans="1:13" customFormat="1">
      <c r="A52" s="8" t="s">
        <v>144</v>
      </c>
      <c r="B52" s="131"/>
      <c r="C52" s="131"/>
      <c r="D52" s="131"/>
      <c r="E52" s="131"/>
      <c r="F52" s="131"/>
      <c r="G52" s="131"/>
      <c r="H52" s="131"/>
      <c r="I52" s="131"/>
      <c r="J52" s="131"/>
      <c r="K52" s="131"/>
      <c r="L52" s="131"/>
      <c r="M52" s="131"/>
    </row>
    <row r="53" spans="1:13" customFormat="1" ht="15.6" customHeight="1">
      <c r="A53" s="8" t="s">
        <v>145</v>
      </c>
      <c r="B53" s="131"/>
      <c r="C53" s="131"/>
      <c r="D53" s="131"/>
      <c r="E53" s="131"/>
      <c r="F53" s="131"/>
      <c r="G53" s="131"/>
      <c r="H53" s="131"/>
      <c r="I53" s="131"/>
      <c r="J53" s="131"/>
      <c r="K53" s="131"/>
      <c r="L53" s="131"/>
      <c r="M53" s="131"/>
    </row>
    <row r="54" spans="1:13" customFormat="1">
      <c r="A54" s="8"/>
      <c r="B54" s="131"/>
      <c r="C54" s="131"/>
      <c r="D54" s="131"/>
      <c r="E54" s="131"/>
      <c r="F54" s="131"/>
      <c r="G54" s="131"/>
      <c r="H54" s="131"/>
      <c r="I54" s="131"/>
      <c r="J54" s="131"/>
      <c r="K54" s="131"/>
      <c r="L54" s="131"/>
      <c r="M54" s="131"/>
    </row>
    <row r="55" spans="1:13" customFormat="1">
      <c r="A55" s="112" t="s">
        <v>17</v>
      </c>
      <c r="B55" s="8" t="s">
        <v>290</v>
      </c>
      <c r="C55" s="5"/>
      <c r="D55" s="5"/>
      <c r="E55" s="5"/>
      <c r="F55" s="5"/>
      <c r="G55" s="5"/>
      <c r="H55" s="5"/>
      <c r="I55" s="5"/>
      <c r="J55" s="5"/>
      <c r="K55" s="5"/>
      <c r="L55" s="5"/>
      <c r="M55" s="11"/>
    </row>
    <row r="56" spans="1:13" customFormat="1" ht="16.2">
      <c r="A56" s="9"/>
      <c r="B56" s="9" t="s">
        <v>0</v>
      </c>
      <c r="C56" s="9"/>
      <c r="D56" s="10"/>
      <c r="E56" s="10"/>
      <c r="F56" s="5"/>
      <c r="G56" s="5"/>
      <c r="H56" s="5"/>
      <c r="I56" s="5"/>
      <c r="J56" s="5"/>
      <c r="K56" s="5"/>
      <c r="L56" s="5"/>
      <c r="M56" s="11"/>
    </row>
    <row r="57" spans="1:13" customFormat="1" ht="14.4"/>
    <row r="58" spans="1:13" customFormat="1" ht="14.4"/>
    <row r="59" spans="1:13" customFormat="1" ht="14.4"/>
    <row r="60" spans="1:13" customFormat="1" ht="14.4"/>
    <row r="61" spans="1:13" customFormat="1" ht="14.4"/>
    <row r="62" spans="1:13" customFormat="1" ht="14.4"/>
    <row r="63" spans="1:13" customFormat="1" ht="14.4"/>
    <row r="64" spans="1:13" customFormat="1" ht="14.4"/>
    <row r="65" spans="1:15" customFormat="1" ht="14.4"/>
    <row r="66" spans="1:15" customFormat="1" ht="14.4"/>
    <row r="67" spans="1:15" customFormat="1" ht="14.4"/>
    <row r="68" spans="1:15" customFormat="1" ht="14.4"/>
    <row r="69" spans="1:15" customFormat="1" ht="14.4"/>
    <row r="70" spans="1:15">
      <c r="A70" s="45"/>
      <c r="B70"/>
      <c r="C70"/>
      <c r="D70"/>
      <c r="E70"/>
      <c r="F70"/>
      <c r="G70"/>
      <c r="H70"/>
      <c r="I70"/>
      <c r="J70"/>
      <c r="K70"/>
      <c r="L70"/>
      <c r="M70"/>
      <c r="N70"/>
      <c r="O70"/>
    </row>
    <row r="71" spans="1:15">
      <c r="A71" s="45"/>
      <c r="B71"/>
      <c r="C71"/>
      <c r="D71"/>
      <c r="E71"/>
      <c r="F71"/>
      <c r="G71"/>
      <c r="H71"/>
      <c r="I71"/>
      <c r="J71"/>
      <c r="K71"/>
      <c r="L71"/>
      <c r="M71"/>
      <c r="N71"/>
      <c r="O71"/>
    </row>
    <row r="72" spans="1:15">
      <c r="A72" s="45"/>
      <c r="B72"/>
      <c r="C72"/>
      <c r="D72"/>
      <c r="E72"/>
      <c r="F72"/>
      <c r="G72"/>
      <c r="H72"/>
      <c r="I72"/>
      <c r="J72"/>
      <c r="K72"/>
      <c r="L72"/>
      <c r="M72"/>
      <c r="N72"/>
      <c r="O72"/>
    </row>
    <row r="73" spans="1:15">
      <c r="A73" s="45"/>
      <c r="B73"/>
      <c r="C73"/>
      <c r="D73"/>
      <c r="E73"/>
      <c r="F73"/>
      <c r="G73"/>
      <c r="H73"/>
      <c r="I73"/>
      <c r="J73"/>
      <c r="K73"/>
      <c r="L73"/>
      <c r="M73"/>
      <c r="N73"/>
      <c r="O73"/>
    </row>
    <row r="74" spans="1:15">
      <c r="A74" s="45"/>
      <c r="B74"/>
      <c r="C74"/>
      <c r="D74"/>
      <c r="E74"/>
      <c r="F74"/>
      <c r="G74"/>
      <c r="H74"/>
      <c r="I74"/>
      <c r="J74"/>
      <c r="K74"/>
      <c r="L74"/>
      <c r="M74"/>
      <c r="N74"/>
      <c r="O74"/>
    </row>
    <row r="75" spans="1:15">
      <c r="A75" s="45"/>
      <c r="B75"/>
      <c r="C75"/>
      <c r="D75"/>
      <c r="E75"/>
      <c r="F75"/>
      <c r="G75"/>
      <c r="H75"/>
      <c r="I75"/>
      <c r="J75"/>
      <c r="K75"/>
      <c r="L75"/>
      <c r="M75"/>
      <c r="N75"/>
      <c r="O75"/>
    </row>
    <row r="76" spans="1:15">
      <c r="A76" s="45"/>
      <c r="B76"/>
      <c r="C76"/>
      <c r="D76"/>
      <c r="E76"/>
      <c r="F76"/>
      <c r="G76"/>
      <c r="H76"/>
      <c r="I76"/>
      <c r="J76"/>
      <c r="K76"/>
      <c r="L76"/>
      <c r="M76"/>
      <c r="N76"/>
      <c r="O76"/>
    </row>
    <row r="77" spans="1:15">
      <c r="B77"/>
      <c r="C77"/>
      <c r="D77"/>
      <c r="E77"/>
      <c r="F77"/>
      <c r="G77"/>
      <c r="H77"/>
      <c r="I77"/>
      <c r="J77"/>
      <c r="K77"/>
      <c r="L77"/>
      <c r="M77"/>
      <c r="N77"/>
      <c r="O77"/>
    </row>
    <row r="78" spans="1:15">
      <c r="B78"/>
      <c r="C78"/>
      <c r="D78"/>
      <c r="E78"/>
      <c r="F78"/>
      <c r="G78"/>
      <c r="H78"/>
      <c r="I78"/>
      <c r="J78"/>
      <c r="K78"/>
      <c r="L78"/>
      <c r="M78"/>
      <c r="N78"/>
      <c r="O78"/>
    </row>
    <row r="79" spans="1:15">
      <c r="B79"/>
      <c r="C79"/>
      <c r="D79"/>
      <c r="E79"/>
      <c r="F79"/>
      <c r="G79"/>
      <c r="H79"/>
      <c r="I79"/>
      <c r="J79"/>
      <c r="K79"/>
      <c r="L79"/>
      <c r="M79"/>
      <c r="N79"/>
      <c r="O79"/>
    </row>
    <row r="80" spans="1:15">
      <c r="B80"/>
      <c r="C80"/>
      <c r="D80"/>
      <c r="E80"/>
      <c r="F80"/>
      <c r="G80"/>
      <c r="H80"/>
      <c r="I80"/>
      <c r="J80"/>
      <c r="K80"/>
      <c r="L80"/>
      <c r="M80"/>
      <c r="N80"/>
      <c r="O80"/>
    </row>
    <row r="81" spans="2:15">
      <c r="B81"/>
      <c r="C81"/>
      <c r="D81"/>
      <c r="E81"/>
      <c r="F81"/>
      <c r="G81"/>
      <c r="H81"/>
      <c r="I81"/>
      <c r="J81"/>
      <c r="K81"/>
      <c r="L81"/>
      <c r="M81"/>
      <c r="N81"/>
      <c r="O81"/>
    </row>
    <row r="82" spans="2:15">
      <c r="B82"/>
      <c r="C82"/>
      <c r="D82"/>
      <c r="E82"/>
      <c r="F82"/>
      <c r="G82"/>
      <c r="H82"/>
      <c r="I82"/>
      <c r="J82"/>
      <c r="K82"/>
      <c r="L82"/>
      <c r="M82"/>
      <c r="N82"/>
      <c r="O82"/>
    </row>
    <row r="83" spans="2:15">
      <c r="B83"/>
      <c r="C83"/>
      <c r="D83"/>
      <c r="E83"/>
      <c r="F83"/>
      <c r="G83"/>
      <c r="H83"/>
      <c r="I83"/>
      <c r="J83"/>
      <c r="K83"/>
      <c r="L83"/>
      <c r="M83"/>
      <c r="N83"/>
      <c r="O83"/>
    </row>
    <row r="84" spans="2:15">
      <c r="B84"/>
      <c r="C84"/>
      <c r="D84"/>
      <c r="E84"/>
      <c r="F84"/>
      <c r="G84"/>
      <c r="H84"/>
      <c r="I84"/>
      <c r="J84"/>
      <c r="K84"/>
      <c r="L84"/>
      <c r="M84"/>
      <c r="N84"/>
      <c r="O84"/>
    </row>
    <row r="85" spans="2:15">
      <c r="B85"/>
      <c r="C85"/>
      <c r="D85"/>
      <c r="E85"/>
      <c r="F85"/>
      <c r="G85"/>
      <c r="H85"/>
      <c r="I85"/>
      <c r="J85"/>
      <c r="K85"/>
      <c r="L85"/>
      <c r="M85"/>
      <c r="N85"/>
      <c r="O85"/>
    </row>
    <row r="86" spans="2:15">
      <c r="B86"/>
      <c r="C86"/>
      <c r="D86"/>
      <c r="E86"/>
      <c r="F86"/>
      <c r="G86"/>
      <c r="H86"/>
      <c r="I86"/>
      <c r="J86"/>
      <c r="K86"/>
      <c r="L86"/>
      <c r="M86"/>
      <c r="N86"/>
      <c r="O86"/>
    </row>
    <row r="87" spans="2:15">
      <c r="B87"/>
      <c r="C87"/>
      <c r="D87"/>
      <c r="E87"/>
      <c r="F87"/>
      <c r="G87"/>
      <c r="H87"/>
      <c r="I87"/>
      <c r="J87"/>
      <c r="K87"/>
      <c r="L87"/>
      <c r="M87"/>
      <c r="N87"/>
      <c r="O87"/>
    </row>
    <row r="88" spans="2:15">
      <c r="B88"/>
      <c r="C88"/>
      <c r="D88"/>
      <c r="E88"/>
      <c r="F88"/>
      <c r="G88"/>
      <c r="H88"/>
      <c r="I88"/>
      <c r="J88"/>
      <c r="K88"/>
      <c r="L88"/>
      <c r="M88"/>
      <c r="N88"/>
      <c r="O88"/>
    </row>
    <row r="89" spans="2:15">
      <c r="B89"/>
      <c r="C89"/>
      <c r="D89"/>
      <c r="E89"/>
      <c r="F89"/>
      <c r="G89"/>
      <c r="H89"/>
      <c r="I89"/>
      <c r="J89"/>
      <c r="K89"/>
      <c r="L89"/>
      <c r="M89"/>
      <c r="N89"/>
      <c r="O89"/>
    </row>
    <row r="90" spans="2:15">
      <c r="B90"/>
      <c r="C90"/>
      <c r="D90"/>
      <c r="E90"/>
      <c r="F90"/>
      <c r="G90"/>
      <c r="H90"/>
      <c r="I90"/>
      <c r="J90"/>
      <c r="K90"/>
      <c r="L90"/>
      <c r="M90"/>
      <c r="N90"/>
      <c r="O90"/>
    </row>
    <row r="91" spans="2:15">
      <c r="B91"/>
      <c r="C91"/>
      <c r="D91"/>
      <c r="E91"/>
      <c r="F91"/>
      <c r="G91"/>
      <c r="H91"/>
      <c r="I91"/>
      <c r="J91"/>
      <c r="K91"/>
      <c r="L91"/>
      <c r="M91"/>
      <c r="N91"/>
      <c r="O91"/>
    </row>
    <row r="92" spans="2:15">
      <c r="B92"/>
      <c r="C92"/>
      <c r="D92"/>
      <c r="E92"/>
      <c r="F92"/>
      <c r="G92"/>
      <c r="H92"/>
      <c r="I92"/>
      <c r="J92"/>
      <c r="K92"/>
      <c r="L92"/>
      <c r="M92"/>
      <c r="N92"/>
      <c r="O92"/>
    </row>
    <row r="93" spans="2:15">
      <c r="B93"/>
      <c r="C93"/>
      <c r="D93"/>
      <c r="E93"/>
      <c r="F93"/>
      <c r="G93"/>
      <c r="H93"/>
      <c r="I93"/>
      <c r="J93"/>
      <c r="K93"/>
      <c r="L93"/>
      <c r="M93"/>
      <c r="N93"/>
      <c r="O93"/>
    </row>
    <row r="94" spans="2:15">
      <c r="B94"/>
      <c r="C94"/>
      <c r="D94"/>
      <c r="E94"/>
      <c r="F94"/>
      <c r="G94"/>
      <c r="H94"/>
      <c r="I94"/>
      <c r="J94"/>
      <c r="K94"/>
      <c r="L94"/>
      <c r="M94"/>
      <c r="N94"/>
      <c r="O94"/>
    </row>
    <row r="95" spans="2:15">
      <c r="B95"/>
      <c r="C95"/>
      <c r="D95"/>
      <c r="E95"/>
      <c r="F95"/>
      <c r="G95"/>
      <c r="H95"/>
      <c r="I95"/>
      <c r="J95"/>
      <c r="K95"/>
      <c r="L95"/>
      <c r="M95"/>
      <c r="N95"/>
      <c r="O95"/>
    </row>
    <row r="96" spans="2:15">
      <c r="B96"/>
      <c r="C96"/>
      <c r="D96"/>
      <c r="E96"/>
      <c r="F96"/>
      <c r="G96"/>
      <c r="H96"/>
      <c r="I96"/>
      <c r="J96"/>
      <c r="K96"/>
      <c r="L96"/>
      <c r="M96"/>
      <c r="N96"/>
      <c r="O96"/>
    </row>
  </sheetData>
  <mergeCells count="4">
    <mergeCell ref="B5:L5"/>
    <mergeCell ref="B13:B14"/>
    <mergeCell ref="A3:M3"/>
    <mergeCell ref="C13:E13"/>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C7A31E-7237-4546-B7CD-B40654D46D16}">
  <dimension ref="A1:M138"/>
  <sheetViews>
    <sheetView workbookViewId="0"/>
  </sheetViews>
  <sheetFormatPr defaultColWidth="8.6640625" defaultRowHeight="15.6"/>
  <cols>
    <col min="1" max="13" width="13.6640625" style="13" customWidth="1"/>
    <col min="14" max="16384" width="8.6640625" style="13"/>
  </cols>
  <sheetData>
    <row r="1" spans="1:13" ht="18" customHeight="1">
      <c r="A1" s="130" t="s">
        <v>14</v>
      </c>
      <c r="B1" s="201"/>
      <c r="C1" s="9" t="s">
        <v>6</v>
      </c>
      <c r="D1" s="11"/>
      <c r="E1" s="11"/>
      <c r="F1" s="11"/>
      <c r="G1" s="11"/>
      <c r="H1" s="11"/>
      <c r="I1" s="11"/>
      <c r="J1" s="11"/>
      <c r="K1" s="11"/>
      <c r="L1" s="11"/>
      <c r="M1" s="11"/>
    </row>
    <row r="2" spans="1:13" customFormat="1" ht="16.2">
      <c r="A2" s="7"/>
      <c r="B2" s="7"/>
      <c r="C2" s="5"/>
      <c r="D2" s="5"/>
      <c r="E2" s="5"/>
      <c r="F2" s="5"/>
      <c r="G2" s="5"/>
      <c r="H2" s="5"/>
      <c r="I2" s="9"/>
      <c r="J2" s="9"/>
      <c r="K2" s="10"/>
      <c r="L2" s="10"/>
      <c r="M2" s="10"/>
    </row>
    <row r="3" spans="1:13" customFormat="1" ht="15.6" customHeight="1">
      <c r="A3" s="272" t="s">
        <v>291</v>
      </c>
      <c r="B3" s="272"/>
      <c r="C3" s="272"/>
      <c r="D3" s="272"/>
      <c r="E3" s="272"/>
      <c r="F3" s="272"/>
      <c r="G3" s="272"/>
      <c r="H3" s="272"/>
      <c r="I3" s="272"/>
      <c r="J3" s="272"/>
      <c r="K3" s="272"/>
      <c r="L3" s="272"/>
      <c r="M3" s="21"/>
    </row>
    <row r="4" spans="1:13" customFormat="1" ht="16.2">
      <c r="A4" s="200" t="s">
        <v>292</v>
      </c>
      <c r="B4" s="21"/>
      <c r="C4" s="21"/>
      <c r="D4" s="21"/>
      <c r="E4" s="21"/>
      <c r="F4" s="21"/>
      <c r="G4" s="21"/>
      <c r="H4" s="21"/>
      <c r="I4" s="21"/>
      <c r="J4" s="21"/>
      <c r="K4" s="236"/>
      <c r="L4" s="245" t="s">
        <v>232</v>
      </c>
      <c r="M4" s="228">
        <v>500000</v>
      </c>
    </row>
    <row r="5" spans="1:13" customFormat="1" ht="16.2">
      <c r="A5" s="200" t="s">
        <v>293</v>
      </c>
      <c r="B5" s="21"/>
      <c r="C5" s="21"/>
      <c r="D5" s="21"/>
      <c r="E5" s="21"/>
      <c r="F5" s="21"/>
      <c r="G5" s="21"/>
      <c r="H5" s="21"/>
      <c r="I5" s="21"/>
      <c r="J5" s="21"/>
      <c r="K5" s="236"/>
      <c r="L5" s="245" t="s">
        <v>233</v>
      </c>
      <c r="M5" s="228">
        <v>200000</v>
      </c>
    </row>
    <row r="6" spans="1:13" customFormat="1" ht="16.2">
      <c r="A6" s="200"/>
      <c r="B6" s="21"/>
      <c r="C6" s="21"/>
      <c r="D6" s="21"/>
      <c r="E6" s="21"/>
      <c r="F6" s="21"/>
      <c r="G6" s="21"/>
      <c r="H6" s="21"/>
      <c r="I6" s="21"/>
      <c r="J6" s="21"/>
      <c r="K6" s="236"/>
      <c r="L6" s="245" t="s">
        <v>234</v>
      </c>
      <c r="M6" s="228">
        <v>300000</v>
      </c>
    </row>
    <row r="7" spans="1:13" customFormat="1" ht="34.200000000000003" customHeight="1">
      <c r="A7" s="200"/>
      <c r="B7" s="278" t="s">
        <v>185</v>
      </c>
      <c r="C7" s="294" t="s">
        <v>102</v>
      </c>
      <c r="D7" s="294"/>
      <c r="E7" s="294"/>
      <c r="F7" s="294"/>
      <c r="G7" s="294"/>
      <c r="H7" s="294" t="s">
        <v>209</v>
      </c>
      <c r="I7" s="294" t="s">
        <v>210</v>
      </c>
      <c r="J7" s="21"/>
      <c r="K7" s="10"/>
      <c r="L7" s="10"/>
      <c r="M7" s="10"/>
    </row>
    <row r="8" spans="1:13" customFormat="1" ht="26.7" customHeight="1">
      <c r="A8" s="200"/>
      <c r="B8" s="295"/>
      <c r="C8" s="191" t="s">
        <v>211</v>
      </c>
      <c r="D8" s="163" t="s">
        <v>212</v>
      </c>
      <c r="E8" s="163" t="s">
        <v>213</v>
      </c>
      <c r="F8" s="180">
        <v>48</v>
      </c>
      <c r="G8" s="163" t="s">
        <v>214</v>
      </c>
      <c r="H8" s="294"/>
      <c r="I8" s="294"/>
      <c r="J8" s="21"/>
      <c r="K8" s="10"/>
      <c r="L8" s="10"/>
      <c r="M8" s="10"/>
    </row>
    <row r="9" spans="1:13" customFormat="1">
      <c r="A9" s="200"/>
      <c r="B9" s="153">
        <v>2020</v>
      </c>
      <c r="C9" s="229">
        <v>6894</v>
      </c>
      <c r="D9" s="229">
        <v>9983</v>
      </c>
      <c r="E9" s="230">
        <v>12155</v>
      </c>
      <c r="F9" s="230">
        <v>15047</v>
      </c>
      <c r="G9" s="231">
        <v>17866</v>
      </c>
      <c r="H9" s="204">
        <v>18759</v>
      </c>
      <c r="I9" s="204">
        <v>31401</v>
      </c>
      <c r="J9" s="21"/>
      <c r="K9" s="10"/>
      <c r="L9" s="10"/>
      <c r="M9" s="10"/>
    </row>
    <row r="10" spans="1:13" customFormat="1">
      <c r="A10" s="200"/>
      <c r="B10" s="153">
        <v>2021</v>
      </c>
      <c r="C10" s="229">
        <v>6240</v>
      </c>
      <c r="D10" s="229">
        <v>9121</v>
      </c>
      <c r="E10" s="230">
        <v>12074</v>
      </c>
      <c r="F10" s="230">
        <v>16435</v>
      </c>
      <c r="G10" s="181"/>
      <c r="H10" s="204">
        <v>20490</v>
      </c>
      <c r="I10" s="204">
        <v>33634</v>
      </c>
      <c r="J10" s="21"/>
      <c r="K10" s="10"/>
      <c r="L10" s="10"/>
      <c r="M10" s="10"/>
    </row>
    <row r="11" spans="1:13" customFormat="1">
      <c r="A11" s="200"/>
      <c r="B11" s="153">
        <v>2022</v>
      </c>
      <c r="C11" s="229">
        <v>7544</v>
      </c>
      <c r="D11" s="229">
        <v>10268</v>
      </c>
      <c r="E11" s="230">
        <v>13607</v>
      </c>
      <c r="F11" s="232"/>
      <c r="G11" s="181"/>
      <c r="H11" s="204">
        <v>22046</v>
      </c>
      <c r="I11" s="204">
        <v>39005</v>
      </c>
      <c r="J11" s="21"/>
      <c r="K11" s="10"/>
      <c r="L11" s="10"/>
      <c r="M11" s="10"/>
    </row>
    <row r="12" spans="1:13" customFormat="1">
      <c r="A12" s="200"/>
      <c r="B12" s="153">
        <v>2023</v>
      </c>
      <c r="C12" s="229">
        <v>7787</v>
      </c>
      <c r="D12" s="229">
        <v>10810</v>
      </c>
      <c r="E12" s="232"/>
      <c r="F12" s="232"/>
      <c r="G12" s="181"/>
      <c r="H12" s="204">
        <v>22573</v>
      </c>
      <c r="I12" s="204">
        <v>37051</v>
      </c>
      <c r="J12" s="21"/>
      <c r="K12" s="10"/>
      <c r="L12" s="10"/>
      <c r="M12" s="10"/>
    </row>
    <row r="13" spans="1:13" customFormat="1">
      <c r="A13" s="200"/>
      <c r="B13" s="153">
        <v>2024</v>
      </c>
      <c r="C13" s="229">
        <v>7903</v>
      </c>
      <c r="D13" s="233"/>
      <c r="E13" s="232"/>
      <c r="F13" s="232"/>
      <c r="G13" s="181"/>
      <c r="H13" s="204">
        <v>23347</v>
      </c>
      <c r="I13" s="204">
        <v>38507</v>
      </c>
      <c r="J13" s="21"/>
      <c r="K13" s="10"/>
      <c r="L13" s="10"/>
      <c r="M13" s="10"/>
    </row>
    <row r="14" spans="1:13" customFormat="1">
      <c r="A14" s="200"/>
      <c r="B14" s="21"/>
      <c r="C14" s="21"/>
      <c r="D14" s="21"/>
      <c r="E14" s="21"/>
      <c r="F14" s="21"/>
      <c r="G14" s="21"/>
      <c r="H14" s="21"/>
      <c r="I14" s="21"/>
      <c r="J14" s="21"/>
      <c r="K14" s="10"/>
      <c r="L14" s="10"/>
      <c r="M14" s="10"/>
    </row>
    <row r="15" spans="1:13" customFormat="1" ht="16.2" customHeight="1">
      <c r="A15" s="200"/>
      <c r="B15" s="294" t="s">
        <v>185</v>
      </c>
      <c r="C15" s="294" t="s">
        <v>103</v>
      </c>
      <c r="D15" s="294"/>
      <c r="E15" s="294"/>
      <c r="F15" s="294"/>
      <c r="G15" s="294"/>
      <c r="H15" s="21"/>
      <c r="I15" s="21"/>
      <c r="J15" s="21"/>
      <c r="K15" s="10"/>
      <c r="L15" s="10"/>
      <c r="M15" s="10"/>
    </row>
    <row r="16" spans="1:13" customFormat="1">
      <c r="A16" s="200"/>
      <c r="B16" s="297"/>
      <c r="C16" s="153">
        <v>12</v>
      </c>
      <c r="D16" s="153">
        <v>24</v>
      </c>
      <c r="E16" s="153">
        <v>36</v>
      </c>
      <c r="F16" s="153">
        <v>48</v>
      </c>
      <c r="G16" s="153">
        <v>60</v>
      </c>
      <c r="H16" s="21"/>
      <c r="I16" s="21"/>
      <c r="J16" s="21"/>
      <c r="K16" s="10"/>
      <c r="L16" s="10"/>
      <c r="M16" s="10"/>
    </row>
    <row r="17" spans="1:13" customFormat="1">
      <c r="A17" s="200"/>
      <c r="B17" s="153">
        <v>2020</v>
      </c>
      <c r="C17" s="229">
        <v>6878</v>
      </c>
      <c r="D17" s="229">
        <v>9886</v>
      </c>
      <c r="E17" s="230">
        <v>11991</v>
      </c>
      <c r="F17" s="230">
        <v>14724</v>
      </c>
      <c r="G17" s="231">
        <v>17361</v>
      </c>
      <c r="H17" s="21"/>
      <c r="I17" s="21"/>
      <c r="J17" s="21"/>
      <c r="K17" s="10"/>
      <c r="L17" s="10"/>
      <c r="M17" s="10"/>
    </row>
    <row r="18" spans="1:13" customFormat="1">
      <c r="A18" s="200"/>
      <c r="B18" s="153">
        <v>2021</v>
      </c>
      <c r="C18" s="229">
        <v>6240</v>
      </c>
      <c r="D18" s="229">
        <v>9121</v>
      </c>
      <c r="E18" s="230">
        <v>12074</v>
      </c>
      <c r="F18" s="230">
        <v>15963</v>
      </c>
      <c r="G18" s="181"/>
      <c r="H18" s="21"/>
      <c r="I18" s="21"/>
      <c r="J18" s="21"/>
      <c r="K18" s="10"/>
      <c r="L18" s="10"/>
      <c r="M18" s="10"/>
    </row>
    <row r="19" spans="1:13" customFormat="1">
      <c r="A19" s="200"/>
      <c r="B19" s="153">
        <v>2022</v>
      </c>
      <c r="C19" s="229">
        <v>7451</v>
      </c>
      <c r="D19" s="229">
        <v>10053</v>
      </c>
      <c r="E19" s="230">
        <v>13173</v>
      </c>
      <c r="F19" s="232"/>
      <c r="G19" s="181"/>
      <c r="H19" s="21"/>
      <c r="I19" s="21"/>
      <c r="J19" s="21"/>
      <c r="K19" s="10"/>
      <c r="L19" s="10"/>
      <c r="M19" s="10"/>
    </row>
    <row r="20" spans="1:13" customFormat="1">
      <c r="A20" s="200"/>
      <c r="B20" s="153">
        <v>2023</v>
      </c>
      <c r="C20" s="229">
        <v>7663</v>
      </c>
      <c r="D20" s="229">
        <v>10649</v>
      </c>
      <c r="E20" s="232"/>
      <c r="F20" s="232"/>
      <c r="G20" s="181"/>
      <c r="H20" s="21"/>
      <c r="I20" s="21"/>
      <c r="J20" s="21"/>
      <c r="K20" s="10"/>
      <c r="L20" s="10"/>
      <c r="M20" s="10"/>
    </row>
    <row r="21" spans="1:13" customFormat="1">
      <c r="A21" s="200"/>
      <c r="B21" s="153">
        <v>2024</v>
      </c>
      <c r="C21" s="229">
        <v>7892</v>
      </c>
      <c r="D21" s="233"/>
      <c r="E21" s="232"/>
      <c r="F21" s="232"/>
      <c r="G21" s="181"/>
      <c r="H21" s="21"/>
      <c r="I21" s="21"/>
      <c r="J21" s="21"/>
      <c r="K21" s="10"/>
      <c r="L21" s="10"/>
      <c r="M21" s="10"/>
    </row>
    <row r="22" spans="1:13" customFormat="1">
      <c r="A22" s="200"/>
      <c r="B22" s="21"/>
      <c r="C22" s="21"/>
      <c r="D22" s="21"/>
      <c r="E22" s="21"/>
      <c r="F22" s="21"/>
      <c r="G22" s="21"/>
      <c r="H22" s="21"/>
      <c r="I22" s="21"/>
      <c r="J22" s="21"/>
      <c r="K22" s="10"/>
      <c r="L22" s="10"/>
      <c r="M22" s="10"/>
    </row>
    <row r="23" spans="1:13" customFormat="1" ht="18.45" customHeight="1">
      <c r="A23" s="200"/>
      <c r="B23" s="294" t="s">
        <v>185</v>
      </c>
      <c r="C23" s="294" t="s">
        <v>104</v>
      </c>
      <c r="D23" s="294"/>
      <c r="E23" s="294"/>
      <c r="F23" s="294"/>
      <c r="G23" s="294"/>
      <c r="H23" s="21"/>
      <c r="I23" s="21"/>
      <c r="J23" s="21"/>
      <c r="K23" s="10"/>
      <c r="L23" s="10"/>
      <c r="M23" s="10"/>
    </row>
    <row r="24" spans="1:13" customFormat="1">
      <c r="A24" s="200"/>
      <c r="B24" s="297"/>
      <c r="C24" s="153">
        <v>12</v>
      </c>
      <c r="D24" s="153">
        <v>24</v>
      </c>
      <c r="E24" s="153">
        <v>36</v>
      </c>
      <c r="F24" s="153">
        <v>48</v>
      </c>
      <c r="G24" s="153">
        <v>60</v>
      </c>
      <c r="H24" s="21"/>
      <c r="I24" s="21"/>
      <c r="J24" s="21"/>
      <c r="K24" s="10"/>
      <c r="L24" s="10"/>
      <c r="M24" s="10"/>
    </row>
    <row r="25" spans="1:13" customFormat="1">
      <c r="A25" s="200"/>
      <c r="B25" s="153">
        <v>2020</v>
      </c>
      <c r="C25" s="229">
        <v>16</v>
      </c>
      <c r="D25" s="229">
        <v>97</v>
      </c>
      <c r="E25" s="230">
        <v>164</v>
      </c>
      <c r="F25" s="230">
        <v>323</v>
      </c>
      <c r="G25" s="231">
        <v>505</v>
      </c>
      <c r="H25" s="21"/>
      <c r="I25" s="21"/>
      <c r="J25" s="21"/>
      <c r="K25" s="10"/>
      <c r="L25" s="10"/>
      <c r="M25" s="10"/>
    </row>
    <row r="26" spans="1:13" customFormat="1">
      <c r="A26" s="200"/>
      <c r="B26" s="153">
        <v>2021</v>
      </c>
      <c r="C26" s="229">
        <v>0</v>
      </c>
      <c r="D26" s="229">
        <v>0</v>
      </c>
      <c r="E26" s="230">
        <v>0</v>
      </c>
      <c r="F26" s="230">
        <v>472</v>
      </c>
      <c r="G26" s="181"/>
      <c r="H26" s="21"/>
      <c r="I26" s="21"/>
      <c r="J26" s="21"/>
      <c r="K26" s="10"/>
      <c r="L26" s="10"/>
      <c r="M26" s="10"/>
    </row>
    <row r="27" spans="1:13" customFormat="1">
      <c r="A27" s="200"/>
      <c r="B27" s="153">
        <v>2022</v>
      </c>
      <c r="C27" s="229">
        <v>93</v>
      </c>
      <c r="D27" s="229">
        <v>215</v>
      </c>
      <c r="E27" s="230">
        <v>434</v>
      </c>
      <c r="F27" s="232"/>
      <c r="G27" s="181"/>
      <c r="H27" s="21"/>
      <c r="I27" s="21"/>
      <c r="J27" s="21"/>
      <c r="K27" s="10"/>
      <c r="L27" s="10"/>
      <c r="M27" s="10"/>
    </row>
    <row r="28" spans="1:13" customFormat="1">
      <c r="A28" s="200"/>
      <c r="B28" s="153">
        <v>2023</v>
      </c>
      <c r="C28" s="229">
        <v>124</v>
      </c>
      <c r="D28" s="229">
        <v>161</v>
      </c>
      <c r="E28" s="232"/>
      <c r="F28" s="232"/>
      <c r="G28" s="181"/>
      <c r="H28" s="21"/>
      <c r="I28" s="21"/>
      <c r="J28" s="21"/>
      <c r="K28" s="10"/>
      <c r="L28" s="10"/>
      <c r="M28" s="10"/>
    </row>
    <row r="29" spans="1:13" customFormat="1">
      <c r="A29" s="200"/>
      <c r="B29" s="153">
        <v>2024</v>
      </c>
      <c r="C29" s="229">
        <v>11</v>
      </c>
      <c r="D29" s="233"/>
      <c r="E29" s="232"/>
      <c r="F29" s="232"/>
      <c r="G29" s="181"/>
      <c r="H29" s="21"/>
      <c r="I29" s="21"/>
      <c r="J29" s="21"/>
      <c r="K29" s="10"/>
      <c r="L29" s="10"/>
      <c r="M29" s="10"/>
    </row>
    <row r="30" spans="1:13" customFormat="1">
      <c r="A30" s="136"/>
      <c r="B30" s="234"/>
      <c r="C30" s="235"/>
      <c r="D30" s="5"/>
      <c r="E30" s="5"/>
      <c r="F30" s="5"/>
      <c r="G30" s="5"/>
      <c r="H30" s="131"/>
      <c r="I30" s="131"/>
      <c r="J30" s="5"/>
      <c r="K30" s="5"/>
      <c r="L30" s="5"/>
      <c r="M30" s="11"/>
    </row>
    <row r="31" spans="1:13" customFormat="1" ht="31.5" customHeight="1">
      <c r="A31" s="277" t="s">
        <v>216</v>
      </c>
      <c r="B31" s="277"/>
      <c r="C31" s="277"/>
      <c r="D31" s="277"/>
      <c r="E31" s="277"/>
      <c r="F31" s="277"/>
      <c r="G31" s="277"/>
      <c r="H31" s="277"/>
      <c r="I31" s="277"/>
      <c r="J31" s="277"/>
      <c r="K31" s="277"/>
      <c r="L31" s="277"/>
      <c r="M31" s="277"/>
    </row>
    <row r="32" spans="1:13" customFormat="1" ht="16.2">
      <c r="A32" s="8"/>
      <c r="B32" s="5"/>
      <c r="C32" s="5"/>
      <c r="D32" s="5"/>
      <c r="E32" s="5"/>
      <c r="F32" s="5"/>
      <c r="G32" s="5"/>
      <c r="H32" s="9"/>
      <c r="I32" s="9"/>
      <c r="J32" s="10"/>
      <c r="K32" s="236"/>
      <c r="L32" s="245" t="s">
        <v>215</v>
      </c>
      <c r="M32" s="237">
        <v>1.05</v>
      </c>
    </row>
    <row r="33" spans="1:13" customFormat="1">
      <c r="A33" s="112" t="s">
        <v>2</v>
      </c>
      <c r="B33" s="8" t="s">
        <v>294</v>
      </c>
      <c r="C33" s="5"/>
      <c r="D33" s="5"/>
      <c r="E33" s="5"/>
      <c r="F33" s="5"/>
      <c r="G33" s="5"/>
      <c r="H33" s="5"/>
      <c r="I33" s="5"/>
      <c r="J33" s="5"/>
      <c r="K33" s="5"/>
      <c r="L33" s="5"/>
      <c r="M33" s="11"/>
    </row>
    <row r="34" spans="1:13" customFormat="1" ht="16.2">
      <c r="A34" s="9"/>
      <c r="B34" s="9" t="s">
        <v>0</v>
      </c>
      <c r="C34" s="9"/>
      <c r="D34" s="10"/>
      <c r="E34" s="10"/>
      <c r="F34" s="5"/>
      <c r="G34" s="5"/>
      <c r="H34" s="5"/>
      <c r="I34" s="5"/>
      <c r="J34" s="5"/>
      <c r="K34" s="5"/>
      <c r="L34" s="5"/>
      <c r="M34" s="11"/>
    </row>
    <row r="35" spans="1:13" customFormat="1">
      <c r="A35" s="1"/>
      <c r="B35" s="1"/>
      <c r="C35" s="1"/>
      <c r="D35" s="1"/>
      <c r="E35" s="1"/>
      <c r="F35" s="1"/>
      <c r="G35" s="1"/>
      <c r="H35" s="1"/>
      <c r="I35" s="1"/>
      <c r="J35" s="1"/>
      <c r="K35" s="1"/>
      <c r="L35" s="1"/>
      <c r="M35" s="1"/>
    </row>
    <row r="36" spans="1:13" customFormat="1" ht="16.2" customHeight="1">
      <c r="A36" s="1"/>
      <c r="B36" s="1"/>
      <c r="C36" s="1"/>
      <c r="D36" s="1"/>
      <c r="E36" s="1"/>
      <c r="F36" s="1"/>
      <c r="G36" s="1"/>
      <c r="H36" s="1"/>
      <c r="I36" s="1"/>
      <c r="J36" s="1"/>
      <c r="K36" s="1"/>
      <c r="L36" s="1"/>
      <c r="M36" s="1"/>
    </row>
    <row r="37" spans="1:13" customFormat="1">
      <c r="A37" s="1"/>
      <c r="B37" s="1"/>
      <c r="C37" s="1"/>
      <c r="D37" s="1"/>
      <c r="E37" s="1"/>
      <c r="F37" s="1"/>
      <c r="G37" s="1"/>
      <c r="H37" s="1"/>
      <c r="I37" s="1"/>
      <c r="J37" s="1"/>
      <c r="K37" s="1"/>
      <c r="L37" s="1"/>
      <c r="M37" s="1"/>
    </row>
    <row r="38" spans="1:13" customFormat="1">
      <c r="A38" s="1"/>
      <c r="B38" s="1"/>
      <c r="C38" s="1"/>
      <c r="D38" s="1"/>
      <c r="E38" s="1"/>
      <c r="F38" s="1"/>
      <c r="G38" s="1"/>
      <c r="H38" s="1"/>
      <c r="I38" s="1"/>
      <c r="J38" s="1"/>
      <c r="K38" s="1"/>
      <c r="L38" s="1"/>
      <c r="M38" s="1"/>
    </row>
    <row r="39" spans="1:13" customFormat="1">
      <c r="A39" s="1"/>
      <c r="B39" s="1"/>
      <c r="C39" s="1"/>
      <c r="D39" s="1"/>
      <c r="E39" s="1"/>
      <c r="F39" s="1"/>
      <c r="G39" s="1"/>
      <c r="H39" s="1"/>
      <c r="I39" s="1"/>
      <c r="J39" s="1"/>
      <c r="K39" s="1"/>
      <c r="L39" s="1"/>
      <c r="M39" s="1"/>
    </row>
    <row r="40" spans="1:13" customFormat="1">
      <c r="A40" s="1"/>
      <c r="B40" s="1"/>
      <c r="C40" s="1"/>
      <c r="D40" s="1"/>
      <c r="E40" s="1"/>
      <c r="F40" s="1"/>
      <c r="G40" s="1"/>
      <c r="H40" s="1"/>
      <c r="I40" s="1"/>
      <c r="J40" s="1"/>
      <c r="K40" s="1"/>
      <c r="L40" s="1"/>
      <c r="M40" s="1"/>
    </row>
    <row r="41" spans="1:13" customFormat="1">
      <c r="A41" s="5" t="s">
        <v>231</v>
      </c>
      <c r="B41" s="5"/>
      <c r="C41" s="5"/>
      <c r="D41" s="5"/>
      <c r="E41" s="5"/>
      <c r="F41" s="5"/>
      <c r="G41" s="5"/>
      <c r="H41" s="5"/>
      <c r="I41" s="5"/>
      <c r="J41" s="5"/>
      <c r="K41" s="5"/>
      <c r="L41" s="5"/>
      <c r="M41" s="3"/>
    </row>
    <row r="42" spans="1:13" customFormat="1">
      <c r="A42" s="5"/>
      <c r="B42" s="5"/>
      <c r="C42" s="5"/>
      <c r="D42" s="5"/>
      <c r="E42" s="5"/>
      <c r="F42" s="5"/>
      <c r="G42" s="5"/>
      <c r="H42" s="5"/>
      <c r="I42" s="5"/>
      <c r="J42" s="5"/>
      <c r="K42" s="5"/>
      <c r="L42" s="5"/>
      <c r="M42" s="3"/>
    </row>
    <row r="43" spans="1:13" customFormat="1">
      <c r="A43" s="5"/>
      <c r="B43" s="238" t="s">
        <v>323</v>
      </c>
      <c r="C43" s="239"/>
      <c r="D43" s="239"/>
      <c r="E43" s="239"/>
      <c r="F43" s="240"/>
      <c r="G43" s="5"/>
      <c r="H43" s="5"/>
      <c r="I43" s="5"/>
      <c r="J43" s="5"/>
      <c r="K43" s="5"/>
      <c r="L43" s="5"/>
      <c r="M43" s="3"/>
    </row>
    <row r="44" spans="1:13" customFormat="1">
      <c r="A44" s="5"/>
      <c r="B44" s="151" t="s">
        <v>32</v>
      </c>
      <c r="C44" s="153" t="s">
        <v>33</v>
      </c>
      <c r="D44" s="153" t="s">
        <v>34</v>
      </c>
      <c r="E44" s="153" t="s">
        <v>43</v>
      </c>
      <c r="F44" s="153" t="s">
        <v>105</v>
      </c>
      <c r="G44" s="5"/>
      <c r="H44" s="5"/>
      <c r="I44" s="5"/>
      <c r="J44" s="5"/>
      <c r="K44" s="5"/>
      <c r="L44" s="5"/>
      <c r="M44" s="3"/>
    </row>
    <row r="45" spans="1:13" customFormat="1">
      <c r="A45" s="5"/>
      <c r="B45" s="166">
        <v>1.8</v>
      </c>
      <c r="C45" s="166">
        <v>1.6</v>
      </c>
      <c r="D45" s="166">
        <v>1.5</v>
      </c>
      <c r="E45" s="166">
        <v>1.3</v>
      </c>
      <c r="F45" s="166">
        <v>1.1000000000000001</v>
      </c>
      <c r="G45" s="5"/>
      <c r="H45" s="5"/>
      <c r="I45" s="5"/>
      <c r="J45" s="5"/>
      <c r="K45" s="5"/>
      <c r="L45" s="5"/>
      <c r="M45" s="3"/>
    </row>
    <row r="46" spans="1:13" customFormat="1">
      <c r="A46" s="5"/>
      <c r="B46" s="167"/>
      <c r="C46" s="167"/>
      <c r="D46" s="167"/>
      <c r="E46" s="167"/>
      <c r="F46" s="167"/>
      <c r="G46" s="5"/>
      <c r="H46" s="5"/>
      <c r="I46" s="5"/>
      <c r="J46" s="5"/>
      <c r="K46" s="5"/>
      <c r="L46" s="5"/>
      <c r="M46" s="3"/>
    </row>
    <row r="47" spans="1:13" customFormat="1">
      <c r="A47" s="5"/>
      <c r="B47" s="241" t="s">
        <v>295</v>
      </c>
      <c r="C47" s="5"/>
      <c r="D47" s="242"/>
      <c r="E47" s="242"/>
      <c r="F47" s="242"/>
      <c r="G47" s="5"/>
      <c r="H47" s="5"/>
      <c r="I47" s="5"/>
      <c r="J47" s="244"/>
      <c r="K47" s="245" t="s">
        <v>316</v>
      </c>
      <c r="L47" s="172">
        <v>0.03</v>
      </c>
      <c r="M47" s="3"/>
    </row>
    <row r="48" spans="1:13" customFormat="1">
      <c r="A48" s="243"/>
      <c r="B48" s="241" t="s">
        <v>296</v>
      </c>
      <c r="C48" s="167"/>
      <c r="D48" s="167"/>
      <c r="E48" s="167"/>
      <c r="F48" s="167"/>
      <c r="G48" s="5"/>
      <c r="H48" s="5"/>
      <c r="I48" s="5"/>
      <c r="J48" s="244"/>
      <c r="K48" s="245" t="s">
        <v>25</v>
      </c>
      <c r="L48" s="172">
        <v>0.6</v>
      </c>
      <c r="M48" s="3"/>
    </row>
    <row r="49" spans="1:13" customFormat="1">
      <c r="A49" s="243"/>
      <c r="B49" s="8"/>
      <c r="C49" s="167"/>
      <c r="D49" s="167"/>
      <c r="E49" s="167"/>
      <c r="F49" s="167"/>
      <c r="G49" s="5"/>
      <c r="H49" s="5"/>
      <c r="I49" s="5"/>
      <c r="J49" s="5"/>
      <c r="K49" s="5"/>
      <c r="L49" s="5"/>
      <c r="M49" s="3"/>
    </row>
    <row r="50" spans="1:13" customFormat="1">
      <c r="A50" s="112" t="s">
        <v>3</v>
      </c>
      <c r="B50" s="5" t="s">
        <v>297</v>
      </c>
      <c r="C50" s="5"/>
      <c r="D50" s="5"/>
      <c r="E50" s="5"/>
      <c r="F50" s="5"/>
      <c r="G50" s="5"/>
      <c r="H50" s="5"/>
      <c r="I50" s="5"/>
      <c r="J50" s="5"/>
      <c r="K50" s="5"/>
      <c r="L50" s="5"/>
      <c r="M50" s="11"/>
    </row>
    <row r="51" spans="1:13" customFormat="1" ht="16.2">
      <c r="A51" s="59"/>
      <c r="B51" s="9" t="s">
        <v>0</v>
      </c>
      <c r="C51" s="59"/>
      <c r="D51" s="113"/>
      <c r="E51" s="113"/>
      <c r="F51" s="30"/>
      <c r="G51" s="30"/>
      <c r="H51" s="30"/>
      <c r="I51" s="5"/>
      <c r="J51" s="5"/>
      <c r="K51" s="5"/>
      <c r="L51" s="5"/>
      <c r="M51" s="11"/>
    </row>
    <row r="52" spans="1:13" customFormat="1" ht="14.7" customHeight="1">
      <c r="A52" s="71"/>
      <c r="B52" s="45"/>
      <c r="C52" s="45"/>
      <c r="D52" s="45"/>
      <c r="E52" s="45"/>
      <c r="F52" s="45"/>
      <c r="G52" s="45"/>
      <c r="H52" s="45"/>
      <c r="I52" s="45"/>
      <c r="J52" s="45"/>
      <c r="K52" s="45"/>
      <c r="L52" s="45"/>
      <c r="M52" s="45"/>
    </row>
    <row r="53" spans="1:13" customFormat="1" ht="14.7" customHeight="1">
      <c r="A53" s="71"/>
      <c r="B53" s="45"/>
      <c r="C53" s="45"/>
      <c r="D53" s="45"/>
      <c r="E53" s="45"/>
      <c r="F53" s="45"/>
      <c r="G53" s="45"/>
      <c r="H53" s="45"/>
      <c r="I53" s="45"/>
      <c r="J53" s="45"/>
      <c r="K53" s="45"/>
      <c r="L53" s="45"/>
      <c r="M53" s="45"/>
    </row>
    <row r="54" spans="1:13" customFormat="1" ht="14.7" customHeight="1">
      <c r="A54" s="71"/>
      <c r="B54" s="45"/>
      <c r="C54" s="45"/>
      <c r="D54" s="45"/>
      <c r="E54" s="45"/>
      <c r="F54" s="45"/>
      <c r="G54" s="45"/>
      <c r="H54" s="45"/>
      <c r="I54" s="45"/>
      <c r="J54" s="45"/>
      <c r="K54" s="45"/>
      <c r="L54" s="45"/>
      <c r="M54" s="45"/>
    </row>
    <row r="55" spans="1:13" customFormat="1" ht="14.7" customHeight="1">
      <c r="A55" s="71"/>
      <c r="B55" s="45"/>
      <c r="C55" s="45"/>
      <c r="D55" s="45"/>
      <c r="E55" s="45"/>
      <c r="F55" s="45"/>
      <c r="G55" s="45"/>
      <c r="H55" s="45"/>
      <c r="I55" s="45"/>
      <c r="J55" s="45"/>
      <c r="K55" s="45"/>
      <c r="L55" s="45"/>
      <c r="M55" s="45"/>
    </row>
    <row r="56" spans="1:13" customFormat="1" ht="14.7" customHeight="1">
      <c r="A56" s="71"/>
      <c r="B56" s="45"/>
      <c r="C56" s="45"/>
      <c r="D56" s="45"/>
      <c r="E56" s="45"/>
      <c r="F56" s="45"/>
      <c r="G56" s="45"/>
      <c r="H56" s="45"/>
      <c r="I56" s="45"/>
      <c r="J56" s="45"/>
      <c r="K56" s="45"/>
      <c r="L56" s="45"/>
      <c r="M56" s="45"/>
    </row>
    <row r="57" spans="1:13" customFormat="1" ht="14.7" customHeight="1">
      <c r="A57" s="45"/>
      <c r="B57" s="45"/>
      <c r="C57" s="45"/>
      <c r="D57" s="45"/>
      <c r="E57" s="45"/>
      <c r="F57" s="45"/>
      <c r="G57" s="45"/>
      <c r="H57" s="45"/>
      <c r="I57" s="45"/>
      <c r="J57" s="45"/>
      <c r="K57" s="45"/>
      <c r="L57" s="45"/>
      <c r="M57" s="45"/>
    </row>
    <row r="58" spans="1:13" customFormat="1">
      <c r="A58" s="112" t="s">
        <v>16</v>
      </c>
      <c r="B58" s="5" t="s">
        <v>324</v>
      </c>
      <c r="C58" s="5"/>
      <c r="D58" s="5"/>
      <c r="E58" s="5"/>
      <c r="F58" s="5"/>
      <c r="G58" s="5"/>
      <c r="H58" s="5"/>
      <c r="I58" s="5"/>
      <c r="J58" s="5"/>
      <c r="K58" s="5"/>
      <c r="L58" s="5"/>
      <c r="M58" s="11"/>
    </row>
    <row r="59" spans="1:13" customFormat="1" ht="16.2">
      <c r="A59" s="9"/>
      <c r="B59" s="9" t="s">
        <v>0</v>
      </c>
      <c r="C59" s="9"/>
      <c r="D59" s="10"/>
      <c r="E59" s="10"/>
      <c r="F59" s="5"/>
      <c r="G59" s="5"/>
      <c r="H59" s="5"/>
      <c r="I59" s="5"/>
      <c r="J59" s="5"/>
      <c r="K59" s="5"/>
      <c r="L59" s="5"/>
      <c r="M59" s="11"/>
    </row>
    <row r="60" spans="1:13" customFormat="1" ht="30.45" customHeight="1">
      <c r="A60" s="296" t="s">
        <v>137</v>
      </c>
      <c r="B60" s="296"/>
      <c r="C60" s="296"/>
      <c r="D60" s="296"/>
      <c r="E60" s="296"/>
      <c r="F60" s="296"/>
      <c r="G60" s="296"/>
      <c r="H60" s="296"/>
      <c r="I60" s="296"/>
      <c r="J60" s="296"/>
      <c r="K60" s="296"/>
      <c r="L60" s="296"/>
      <c r="M60" s="296"/>
    </row>
    <row r="61" spans="1:13" customFormat="1" ht="30.45" customHeight="1">
      <c r="A61" s="296" t="s">
        <v>138</v>
      </c>
      <c r="B61" s="296"/>
      <c r="C61" s="296"/>
      <c r="D61" s="296"/>
      <c r="E61" s="296"/>
      <c r="F61" s="296"/>
      <c r="G61" s="296"/>
      <c r="H61" s="296"/>
      <c r="I61" s="296"/>
      <c r="J61" s="296"/>
      <c r="K61" s="296"/>
      <c r="L61" s="296"/>
      <c r="M61" s="296"/>
    </row>
    <row r="62" spans="1:13" customFormat="1" ht="30.45" customHeight="1">
      <c r="A62" s="296" t="s">
        <v>139</v>
      </c>
      <c r="B62" s="296"/>
      <c r="C62" s="296"/>
      <c r="D62" s="296"/>
      <c r="E62" s="296"/>
      <c r="F62" s="296"/>
      <c r="G62" s="296"/>
      <c r="H62" s="296"/>
      <c r="I62" s="296"/>
      <c r="J62" s="296"/>
      <c r="K62" s="296"/>
      <c r="L62" s="296"/>
      <c r="M62" s="296"/>
    </row>
    <row r="63" spans="1:13" customFormat="1" ht="30.45" customHeight="1">
      <c r="A63" s="296" t="s">
        <v>146</v>
      </c>
      <c r="B63" s="296"/>
      <c r="C63" s="296"/>
      <c r="D63" s="296"/>
      <c r="E63" s="296"/>
      <c r="F63" s="296"/>
      <c r="G63" s="296"/>
      <c r="H63" s="296"/>
      <c r="I63" s="296"/>
      <c r="J63" s="296"/>
      <c r="K63" s="296"/>
      <c r="L63" s="296"/>
      <c r="M63" s="296"/>
    </row>
    <row r="64" spans="1:13" customFormat="1">
      <c r="A64" s="4"/>
      <c r="B64" s="4"/>
      <c r="C64" s="4"/>
      <c r="D64" s="4"/>
      <c r="E64" s="4"/>
      <c r="F64" s="4"/>
      <c r="G64" s="4"/>
      <c r="H64" s="4"/>
      <c r="I64" s="4"/>
      <c r="J64" s="4"/>
      <c r="K64" s="4"/>
      <c r="L64" s="4"/>
      <c r="M64" s="4"/>
    </row>
    <row r="65" spans="1:13" customFormat="1">
      <c r="A65" s="4"/>
      <c r="B65" s="4"/>
      <c r="C65" s="4"/>
      <c r="D65" s="4"/>
      <c r="E65" s="4"/>
      <c r="F65" s="4"/>
      <c r="G65" s="4"/>
      <c r="H65" s="4"/>
      <c r="I65" s="4"/>
      <c r="J65" s="4"/>
      <c r="K65" s="4"/>
      <c r="L65" s="4"/>
      <c r="M65" s="4"/>
    </row>
    <row r="66" spans="1:13" customFormat="1">
      <c r="A66" s="4"/>
      <c r="B66" s="4"/>
      <c r="C66" s="4"/>
      <c r="D66" s="4"/>
      <c r="E66" s="4"/>
      <c r="F66" s="4"/>
      <c r="G66" s="4"/>
      <c r="H66" s="4"/>
      <c r="I66" s="4"/>
      <c r="J66" s="4"/>
      <c r="K66" s="4"/>
      <c r="L66" s="4"/>
      <c r="M66" s="4"/>
    </row>
    <row r="67" spans="1:13" customFormat="1">
      <c r="A67" s="4"/>
      <c r="B67" s="4"/>
      <c r="C67" s="4"/>
      <c r="D67" s="4"/>
      <c r="E67" s="4"/>
      <c r="F67" s="4"/>
      <c r="G67" s="4"/>
      <c r="H67" s="4"/>
      <c r="I67" s="4"/>
      <c r="J67" s="4"/>
      <c r="K67" s="4"/>
      <c r="L67" s="4"/>
      <c r="M67" s="4"/>
    </row>
    <row r="68" spans="1:13" customFormat="1">
      <c r="A68" s="4"/>
      <c r="B68" s="4"/>
      <c r="C68" s="4"/>
      <c r="D68" s="4"/>
      <c r="E68" s="4"/>
      <c r="F68" s="4"/>
      <c r="G68" s="4"/>
      <c r="H68" s="4"/>
      <c r="I68" s="4"/>
      <c r="J68" s="4"/>
      <c r="K68" s="4"/>
      <c r="L68" s="4"/>
      <c r="M68" s="4"/>
    </row>
    <row r="69" spans="1:13" customFormat="1">
      <c r="A69" s="4"/>
      <c r="B69" s="4"/>
      <c r="C69" s="4"/>
      <c r="D69" s="4"/>
      <c r="E69" s="4"/>
      <c r="F69" s="4"/>
      <c r="G69" s="4"/>
      <c r="H69" s="4"/>
      <c r="I69" s="4"/>
      <c r="J69" s="4"/>
      <c r="K69" s="4"/>
      <c r="L69" s="4"/>
      <c r="M69" s="4"/>
    </row>
    <row r="70" spans="1:13" customFormat="1">
      <c r="A70" s="4"/>
      <c r="B70" s="4"/>
      <c r="C70" s="4"/>
      <c r="D70" s="4"/>
      <c r="E70" s="4"/>
      <c r="F70" s="4"/>
      <c r="G70" s="4"/>
      <c r="H70" s="4"/>
      <c r="I70" s="4"/>
      <c r="J70" s="4"/>
      <c r="K70" s="4"/>
      <c r="L70" s="4"/>
      <c r="M70" s="4"/>
    </row>
    <row r="71" spans="1:13" customFormat="1">
      <c r="A71" s="4"/>
      <c r="B71" s="124"/>
      <c r="C71" s="124"/>
      <c r="D71" s="124"/>
      <c r="E71" s="124"/>
      <c r="F71" s="124"/>
      <c r="G71" s="124"/>
      <c r="H71" s="124"/>
      <c r="I71" s="124"/>
      <c r="J71" s="124"/>
      <c r="K71" s="124"/>
      <c r="L71" s="124"/>
      <c r="M71" s="124"/>
    </row>
    <row r="72" spans="1:13" customFormat="1">
      <c r="A72" s="4"/>
      <c r="B72" s="124"/>
      <c r="C72" s="124"/>
      <c r="D72" s="124"/>
      <c r="E72" s="124"/>
      <c r="F72" s="124"/>
      <c r="G72" s="124"/>
      <c r="H72" s="124"/>
      <c r="I72" s="124"/>
      <c r="J72" s="124"/>
      <c r="K72" s="124"/>
      <c r="L72" s="124"/>
      <c r="M72" s="124"/>
    </row>
    <row r="73" spans="1:13" customFormat="1">
      <c r="A73" s="6"/>
    </row>
    <row r="74" spans="1:13" customFormat="1" ht="14.4"/>
    <row r="75" spans="1:13" customFormat="1" ht="14.4"/>
    <row r="76" spans="1:13" customFormat="1" ht="14.4"/>
    <row r="77" spans="1:13" customFormat="1" ht="14.4"/>
    <row r="78" spans="1:13" customFormat="1" ht="14.4"/>
    <row r="79" spans="1:13" customFormat="1" ht="14.4"/>
    <row r="80" spans="1:13" customFormat="1" ht="14.4"/>
    <row r="81" customFormat="1" ht="14.4"/>
    <row r="82" customFormat="1" ht="14.4"/>
    <row r="83" customFormat="1" ht="14.4"/>
    <row r="84" customFormat="1" ht="14.4"/>
    <row r="85" customFormat="1" ht="14.4"/>
    <row r="86" customFormat="1" ht="14.4"/>
    <row r="87" customFormat="1" ht="14.4"/>
    <row r="88" customFormat="1" ht="14.4"/>
    <row r="89" customFormat="1" ht="14.4"/>
    <row r="90" customFormat="1" ht="14.4"/>
    <row r="91" customFormat="1" ht="14.4"/>
    <row r="92" customFormat="1" ht="14.4"/>
    <row r="93" customFormat="1" ht="14.4"/>
    <row r="94" customFormat="1" ht="14.4"/>
    <row r="95" customFormat="1" ht="14.4"/>
    <row r="96" customFormat="1" ht="14.4"/>
    <row r="97" customFormat="1" ht="14.4"/>
    <row r="98" customFormat="1" ht="14.4"/>
    <row r="99" customFormat="1" ht="14.4"/>
    <row r="100" customFormat="1" ht="14.4"/>
    <row r="101" customFormat="1" ht="14.4"/>
    <row r="102" customFormat="1" ht="14.4"/>
    <row r="103" customFormat="1" ht="14.4"/>
    <row r="104" customFormat="1" ht="14.4"/>
    <row r="105" customFormat="1" ht="14.4"/>
    <row r="106" customFormat="1" ht="14.4"/>
    <row r="107" customFormat="1" ht="14.4"/>
    <row r="108" customFormat="1" ht="14.4"/>
    <row r="109" customFormat="1" ht="14.4"/>
    <row r="110" customFormat="1" ht="14.4"/>
    <row r="111" customFormat="1" ht="14.4"/>
    <row r="112" customFormat="1" ht="14.4"/>
    <row r="113" customFormat="1" ht="14.4"/>
    <row r="114" customFormat="1" ht="14.4"/>
    <row r="115" customFormat="1" ht="14.4"/>
    <row r="116" customFormat="1" ht="14.4"/>
    <row r="117" customFormat="1" ht="14.4"/>
    <row r="118" customFormat="1" ht="14.4"/>
    <row r="119" customFormat="1" ht="14.4"/>
    <row r="120" customFormat="1" ht="14.4"/>
    <row r="121" customFormat="1" ht="14.4"/>
    <row r="122" customFormat="1" ht="14.4"/>
    <row r="123" customFormat="1" ht="14.4"/>
    <row r="124" customFormat="1" ht="14.4"/>
    <row r="125" customFormat="1" ht="14.4"/>
    <row r="126" customFormat="1" ht="14.4"/>
    <row r="127" customFormat="1" ht="14.4"/>
    <row r="128" customFormat="1" ht="14.4"/>
    <row r="129" customFormat="1" ht="14.4"/>
    <row r="130" customFormat="1" ht="14.4"/>
    <row r="131" customFormat="1" ht="14.4"/>
    <row r="132" customFormat="1" ht="14.4"/>
    <row r="133" customFormat="1" ht="14.4"/>
    <row r="134" customFormat="1" ht="14.4"/>
    <row r="135" customFormat="1" ht="14.4"/>
    <row r="136" customFormat="1" ht="14.4"/>
    <row r="137" customFormat="1" ht="14.4"/>
    <row r="138" customFormat="1" ht="14.4"/>
  </sheetData>
  <mergeCells count="14">
    <mergeCell ref="A62:M62"/>
    <mergeCell ref="A63:M63"/>
    <mergeCell ref="A31:M31"/>
    <mergeCell ref="A60:M60"/>
    <mergeCell ref="B15:B16"/>
    <mergeCell ref="B23:B24"/>
    <mergeCell ref="C15:G15"/>
    <mergeCell ref="C23:G23"/>
    <mergeCell ref="A61:M61"/>
    <mergeCell ref="A3:L3"/>
    <mergeCell ref="C7:G7"/>
    <mergeCell ref="B7:B8"/>
    <mergeCell ref="H7:H8"/>
    <mergeCell ref="I7:I8"/>
  </mergeCells>
  <pageMargins left="0.7" right="0.7" top="0.75" bottom="0.75" header="0.3" footer="0.3"/>
</worksheet>
</file>

<file path=docMetadata/LabelInfo.xml><?xml version="1.0" encoding="utf-8"?>
<clbl:labelList xmlns:clbl="http://schemas.microsoft.com/office/2020/mipLabelMetadata">
  <clbl:label id="{7b72dd6e-c27c-4639-b124-2b12953460bf}" enabled="0" method="" siteId="{7b72dd6e-c27c-4639-b124-2b12953460bf}"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Q01</vt:lpstr>
      <vt:lpstr>Q02</vt:lpstr>
      <vt:lpstr>Q03</vt:lpstr>
      <vt:lpstr>Q04</vt:lpstr>
      <vt:lpstr>Q05</vt:lpstr>
      <vt:lpstr>Q06</vt:lpstr>
      <vt:lpstr>Q07</vt:lpstr>
      <vt:lpstr>Q08</vt:lpstr>
      <vt:lpstr>Q09</vt:lpstr>
      <vt:lpstr>Q10</vt:lpstr>
      <vt:lpstr>Q11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2022-12-05T16:07:54Z</dcterms:created>
  <dcterms:modified xsi:type="dcterms:W3CDTF">2025-10-14T19:52:47Z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