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e34a4e74346dd36/Desktop/SOA - May 17 2026/SDM Exam/SDM Case study - current/"/>
    </mc:Choice>
  </mc:AlternateContent>
  <xr:revisionPtr revIDLastSave="21" documentId="8_{F6CE58BA-BE95-4018-9204-AD10E84B0CAC}" xr6:coauthVersionLast="47" xr6:coauthVersionMax="47" xr10:uidLastSave="{A7E11A86-0060-4964-B287-3BC3DB045D1A}"/>
  <bookViews>
    <workbookView xWindow="-120" yWindow="-120" windowWidth="29040" windowHeight="15720" tabRatio="874" xr2:uid="{00000000-000D-0000-FFFF-FFFF00000000}"/>
  </bookViews>
  <sheets>
    <sheet name="Case Study Exhibits --&gt;" sheetId="20" r:id="rId1"/>
    <sheet name="BJA Sect 2A Exh 1" sheetId="34" r:id="rId2"/>
    <sheet name="BJA Sect 2A Exh 2" sheetId="22" r:id="rId3"/>
    <sheet name="BJA Sect 2A Exh 3" sheetId="23" r:id="rId4"/>
    <sheet name="BJT Sect 3A Exh 1" sheetId="35" r:id="rId5"/>
    <sheet name="BJT Sect 3A Exh 2" sheetId="36" r:id="rId6"/>
    <sheet name="BJT Sect 3A Exh 3" sheetId="37" r:id="rId7"/>
    <sheet name="Big Ben Sect 4A IS" sheetId="28" r:id="rId8"/>
    <sheet name="Big Ben Sect 4A BS" sheetId="29" r:id="rId9"/>
    <sheet name="Darwin Sect 5A Exh 2" sheetId="30" r:id="rId10"/>
    <sheet name="Darwin Sect 5A Exh 3" sheetId="31" r:id="rId11"/>
    <sheet name="Snappy Sect 6A" sheetId="32" r:id="rId12"/>
    <sheet name="SEA Sect 7A" sheetId="38" r:id="rId13"/>
  </sheets>
  <externalReferences>
    <externalReference r:id="rId14"/>
    <externalReference r:id="rId15"/>
    <externalReference r:id="rId16"/>
    <externalReference r:id="rId17"/>
    <externalReference r:id="rId18"/>
  </externalReferences>
  <definedNames>
    <definedName name="befst">'[1]Inputs and Risk Scenarios'!$Z$1</definedName>
    <definedName name="CognitiveLevels">'[2]syllabus list'!$C$71:$C$74</definedName>
    <definedName name="FD_Multiple">[3]Inputs!$B$4</definedName>
    <definedName name="LOList">'[2]syllabus list'!$A$70:$A$88</definedName>
    <definedName name="new">#REF!</definedName>
    <definedName name="Q_sources">[4]sample1!$B$9:$B$18</definedName>
    <definedName name="Start_Year">'[5]Inputs and Risk Scenarios'!$M$1</definedName>
    <definedName name="SyllabusListing">'[2]syllabus list'!$B$4:$B$67</definedName>
    <definedName name="Year1">[3]Inputs!$B$1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38" l="1"/>
  <c r="B26" i="38" l="1"/>
  <c r="C26" i="38"/>
  <c r="D26" i="38" l="1"/>
</calcChain>
</file>

<file path=xl/sharedStrings.xml><?xml version="1.0" encoding="utf-8"?>
<sst xmlns="http://schemas.openxmlformats.org/spreadsheetml/2006/main" count="373" uniqueCount="249">
  <si>
    <t>Interest</t>
  </si>
  <si>
    <t>Total</t>
  </si>
  <si>
    <t>(US Dollars in millions)</t>
  </si>
  <si>
    <t>Fiscal Year Ended</t>
  </si>
  <si>
    <t>Operating revenues:</t>
  </si>
  <si>
    <t xml:space="preserve">Passenger </t>
  </si>
  <si>
    <t>Other</t>
  </si>
  <si>
    <t>Total revenues</t>
  </si>
  <si>
    <t>Operating expenses:</t>
  </si>
  <si>
    <t>Aircraft fuel</t>
  </si>
  <si>
    <t>Wages, salaries and benefits</t>
  </si>
  <si>
    <t>Capacity purchase agreements</t>
  </si>
  <si>
    <t>Airport and navigation fees</t>
  </si>
  <si>
    <t>Depreciation, amortization &amp; impairment</t>
  </si>
  <si>
    <t>Aircraft maintenance</t>
  </si>
  <si>
    <t>Sales &amp; Distribution costs</t>
  </si>
  <si>
    <t>Aircraft rent</t>
  </si>
  <si>
    <t>Food, beverages and supplies</t>
  </si>
  <si>
    <t>Communications and Information technology</t>
  </si>
  <si>
    <t>Total operating expenses</t>
  </si>
  <si>
    <t>Net Operating income</t>
  </si>
  <si>
    <t>Non-operating income (expenses)</t>
  </si>
  <si>
    <t>Interest income</t>
  </si>
  <si>
    <t>Interest expense</t>
  </si>
  <si>
    <t>Total non-operating Income</t>
  </si>
  <si>
    <t>Income (loss) before income taxes</t>
  </si>
  <si>
    <t>Income taxes</t>
  </si>
  <si>
    <t>Earnings per share (Basic)</t>
  </si>
  <si>
    <t>Earnings per share (Diluted)</t>
  </si>
  <si>
    <t>NON-CONSOLIDATED STATEMENT OF FINANCIAL POSITION</t>
  </si>
  <si>
    <t>ASSETS</t>
  </si>
  <si>
    <t xml:space="preserve">Current: </t>
  </si>
  <si>
    <t>Cash and Cash equivalents</t>
  </si>
  <si>
    <t>Short-term investments</t>
  </si>
  <si>
    <t>Total cash  &amp; Short-term investments</t>
  </si>
  <si>
    <t>Restricted cash</t>
  </si>
  <si>
    <t>Accounts receivable</t>
  </si>
  <si>
    <t>Aircraft fuel inventory</t>
  </si>
  <si>
    <t>Spare parts and supplies inventory</t>
  </si>
  <si>
    <t>Prepaid expenses &amp; other current assets</t>
  </si>
  <si>
    <t>Intangible assets</t>
  </si>
  <si>
    <t>Deposit and other assets</t>
  </si>
  <si>
    <t>LIABILITIES</t>
  </si>
  <si>
    <t>Current:</t>
  </si>
  <si>
    <t>Account payable &amp; accrued liabilities</t>
  </si>
  <si>
    <t>Advance ticket sales</t>
  </si>
  <si>
    <t>Current portion of long-term debt &amp; finance leases</t>
  </si>
  <si>
    <t>Total current liabilities</t>
  </si>
  <si>
    <t>Pension &amp; other benefit liabilities</t>
  </si>
  <si>
    <t>Maintenance provisions</t>
  </si>
  <si>
    <t>Other long-term liabilities</t>
  </si>
  <si>
    <t>EQUITY</t>
  </si>
  <si>
    <t>Shareholders’ equity</t>
  </si>
  <si>
    <t>Share capital</t>
  </si>
  <si>
    <t>Contributed surplus</t>
  </si>
  <si>
    <t>Deficit</t>
  </si>
  <si>
    <t>Total shareholders’ equity</t>
  </si>
  <si>
    <t>Total liabilities &amp; equity</t>
  </si>
  <si>
    <t>NON-CONSOLIDATED STATEMENT OF CASH FLOW</t>
  </si>
  <si>
    <t>Cash Flows from (used for)</t>
  </si>
  <si>
    <t>Operating</t>
  </si>
  <si>
    <t>Net income (loss)</t>
  </si>
  <si>
    <t>Adjustments to reconcile to net cash from operations:</t>
  </si>
  <si>
    <t>Adjust for non-cash items:</t>
  </si>
  <si>
    <t>Fuel &amp; other derivatives</t>
  </si>
  <si>
    <t>Adjust for Changes in non-cash working capital items:</t>
  </si>
  <si>
    <t>Change in inventories</t>
  </si>
  <si>
    <t>Change in account receivable</t>
  </si>
  <si>
    <t>Change in Account Payable</t>
  </si>
  <si>
    <t>Change in advance ticket sales</t>
  </si>
  <si>
    <t>Change in pension &amp; other benefit liabilities</t>
  </si>
  <si>
    <t>Change in maintenance provisions</t>
  </si>
  <si>
    <t>Net cash flow from operating activities</t>
  </si>
  <si>
    <t>Financing</t>
  </si>
  <si>
    <t>Proceeds from borrowings</t>
  </si>
  <si>
    <t>Contributed Surplus</t>
  </si>
  <si>
    <t>Net cash flows used in financing activities</t>
  </si>
  <si>
    <t>Investing</t>
  </si>
  <si>
    <t>Additions to property, equipment &amp; intangible assets</t>
  </si>
  <si>
    <t>Proceeds from sale of assets</t>
  </si>
  <si>
    <t>Net cash flows used in investing activities</t>
  </si>
  <si>
    <t>Cash &amp; cash equivalents, beginning of year</t>
  </si>
  <si>
    <t>Cash &amp; cash equivalents, end of year</t>
  </si>
  <si>
    <t>Total Operating Expenses</t>
  </si>
  <si>
    <t>Interest Expense</t>
  </si>
  <si>
    <t>TOTAL ASSETS</t>
  </si>
  <si>
    <t>Total Current Liabilities</t>
  </si>
  <si>
    <t>Equity</t>
  </si>
  <si>
    <t>Net Income</t>
  </si>
  <si>
    <t>Cash</t>
  </si>
  <si>
    <t>Goodwill</t>
  </si>
  <si>
    <t>Total Liabilities</t>
  </si>
  <si>
    <t>Statement of Income</t>
  </si>
  <si>
    <t>Net interest income</t>
  </si>
  <si>
    <t>Total noninterest income</t>
  </si>
  <si>
    <t>Total noninterest expenses</t>
  </si>
  <si>
    <t>Income tax expense</t>
  </si>
  <si>
    <t>.</t>
  </si>
  <si>
    <t>Balance Sheet</t>
  </si>
  <si>
    <t>Assets:</t>
  </si>
  <si>
    <t>Cash and central bank balances</t>
  </si>
  <si>
    <t>Loans</t>
  </si>
  <si>
    <t>Property and equipment</t>
  </si>
  <si>
    <t xml:space="preserve">Goodwill and other intangible assets </t>
  </si>
  <si>
    <t>Deferred tax assets</t>
  </si>
  <si>
    <t>Total assets</t>
  </si>
  <si>
    <t>Liabilities and equity:</t>
  </si>
  <si>
    <t>Deposits</t>
  </si>
  <si>
    <t>Deferred tax liabilities</t>
  </si>
  <si>
    <t>Long-term debt</t>
  </si>
  <si>
    <t>Total liabilities</t>
  </si>
  <si>
    <t>Total liabilities and equity</t>
  </si>
  <si>
    <t>Financial Data: Management Accounting Income Statements (in 000s)</t>
  </si>
  <si>
    <t>REVENUES</t>
  </si>
  <si>
    <t xml:space="preserve">   Other income</t>
  </si>
  <si>
    <t xml:space="preserve"> Total Revenues</t>
  </si>
  <si>
    <t>BENEFITS AND EXPENSES</t>
  </si>
  <si>
    <t>EBIT</t>
  </si>
  <si>
    <t>Tax</t>
  </si>
  <si>
    <t>Variable Annuities</t>
  </si>
  <si>
    <t>Universal Life</t>
  </si>
  <si>
    <t>Term</t>
  </si>
  <si>
    <t>Total Revenues</t>
  </si>
  <si>
    <t>Separate Account Assets</t>
  </si>
  <si>
    <t>Total Assets</t>
  </si>
  <si>
    <t>Statutory Reserves</t>
  </si>
  <si>
    <t>Debt</t>
  </si>
  <si>
    <t>Statutory Equity</t>
  </si>
  <si>
    <t>Debt Ratio</t>
  </si>
  <si>
    <t>Variable Annuity</t>
  </si>
  <si>
    <t>Cash, Invested and Other Assets</t>
  </si>
  <si>
    <t>SNAPPY Financials</t>
  </si>
  <si>
    <t>Summary of Operations (in 000s)</t>
  </si>
  <si>
    <t>Premiums</t>
  </si>
  <si>
    <t>Net investment income</t>
  </si>
  <si>
    <t>Death Benefits</t>
  </si>
  <si>
    <t xml:space="preserve">Surrender Benefits </t>
  </si>
  <si>
    <t>Increase in Reserves</t>
  </si>
  <si>
    <t>Total Benefits</t>
  </si>
  <si>
    <t>Sales Expenses</t>
  </si>
  <si>
    <t>General Insurance Expenses</t>
  </si>
  <si>
    <t>Insurance Taxes, Licenses, and Fees</t>
  </si>
  <si>
    <t>Total Expenses</t>
  </si>
  <si>
    <t>Net Gain from Operations before FIT</t>
  </si>
  <si>
    <t>Federal Income Tax</t>
  </si>
  <si>
    <t>Balance Sheet (in 000s)</t>
  </si>
  <si>
    <t>Assets</t>
  </si>
  <si>
    <t>Bonds</t>
  </si>
  <si>
    <t>Furniture and Equipment</t>
  </si>
  <si>
    <t>Liabilities</t>
  </si>
  <si>
    <t>Surplus</t>
  </si>
  <si>
    <t>Income Statements For Selected Products:</t>
  </si>
  <si>
    <t>Balance Sheets For Selected Products:</t>
  </si>
  <si>
    <t xml:space="preserve">     Premium - First Year </t>
  </si>
  <si>
    <t xml:space="preserve">     Premium - Renewal </t>
  </si>
  <si>
    <t xml:space="preserve">   Total Premiums </t>
  </si>
  <si>
    <t xml:space="preserve">   Net Investment Income </t>
  </si>
  <si>
    <t xml:space="preserve">     Claims </t>
  </si>
  <si>
    <t xml:space="preserve">     Surrender and other benefits </t>
  </si>
  <si>
    <t xml:space="preserve">     Incr in reserves &amp; S/A Transfers </t>
  </si>
  <si>
    <t xml:space="preserve">   Total Benefits </t>
  </si>
  <si>
    <t xml:space="preserve">     Field Compensation </t>
  </si>
  <si>
    <t xml:space="preserve">     Change in DAC </t>
  </si>
  <si>
    <t xml:space="preserve">   Total Acquisition Costs </t>
  </si>
  <si>
    <t xml:space="preserve">   Total Administrative Expenses </t>
  </si>
  <si>
    <t xml:space="preserve"> Total Benefits and Expenses </t>
  </si>
  <si>
    <t>Note:  Management accounting results do not include net changes in fair value of VA guarantees and the related hedges</t>
  </si>
  <si>
    <t xml:space="preserve">     Increase in reserves </t>
  </si>
  <si>
    <t>RBC Ratio</t>
  </si>
  <si>
    <t>Foreign exchange gain(loss)</t>
  </si>
  <si>
    <t>Interest capitalized</t>
  </si>
  <si>
    <t>Net financing expense relating to employee benefits</t>
  </si>
  <si>
    <t>Loss on financial instruments recorded at fair value</t>
  </si>
  <si>
    <t>EXHIBIT 1</t>
  </si>
  <si>
    <t>Blue Jay Air Corporation</t>
  </si>
  <si>
    <t>NON-CONSOLIDATED STATEMENTS OF OPERATIONS</t>
  </si>
  <si>
    <t>EXHIBIT 2</t>
  </si>
  <si>
    <t>Total current assets</t>
  </si>
  <si>
    <t>Long-term debt and finance leases</t>
  </si>
  <si>
    <t>EXHIBIT 3</t>
  </si>
  <si>
    <t>Deferred income tax</t>
  </si>
  <si>
    <t>Reduction of long-term debt obligations</t>
  </si>
  <si>
    <t>Reduction of finance lease obligations</t>
  </si>
  <si>
    <t>Blue Jay Tire Corporation</t>
  </si>
  <si>
    <t>NON-CONSOLIDATED STATEMENT OF OPERATIONS (US Dollars in millions)</t>
  </si>
  <si>
    <t>FISCAL YEAR ending 12/31/YYYY</t>
  </si>
  <si>
    <t>Total Gross Sales</t>
  </si>
  <si>
    <t>Total Costs of Sales</t>
  </si>
  <si>
    <t>Net Revenue</t>
  </si>
  <si>
    <t>Operating Income or Loss</t>
  </si>
  <si>
    <t xml:space="preserve">Total Other Income/Expenses Net (Note 1) </t>
  </si>
  <si>
    <t>Earnings Before Interest &amp; Taxes</t>
  </si>
  <si>
    <t>Income Before Taxes</t>
  </si>
  <si>
    <t>Income Taxes</t>
  </si>
  <si>
    <t>Net Income from Continuing Ops</t>
  </si>
  <si>
    <t>Notes:</t>
  </si>
  <si>
    <t xml:space="preserve">   (1)  Performance of the tire warranty program and Sales from travel &amp; restaurant guide books</t>
  </si>
  <si>
    <t>NON-CONSOLIDATED STATEMENT OF FINANCIAL POSITION (US Dollars in millions)</t>
  </si>
  <si>
    <t>Current Assets</t>
  </si>
  <si>
    <t>LIABILITIES and EQUITY</t>
  </si>
  <si>
    <t>TOTAL LIABILITIES</t>
  </si>
  <si>
    <t>TOTAL EQUITY</t>
  </si>
  <si>
    <t>TOTAL LIABILITIES and EQUITY</t>
  </si>
  <si>
    <t>NON-CONSOLIDATED STATEMENT OF CASH FLOW (US Dollars in millions)</t>
  </si>
  <si>
    <t>Operating Activities, Misc Other</t>
  </si>
  <si>
    <t>Total Cash Flow From Operating Activities</t>
  </si>
  <si>
    <t>Total Cash Flow From Investing Activities</t>
  </si>
  <si>
    <t>Total Cash Flow From Financing Activities</t>
  </si>
  <si>
    <t>Change In Cash and Cash Equivalents</t>
  </si>
  <si>
    <t>in millions of euros</t>
  </si>
  <si>
    <t xml:space="preserve">   Commissions and fee income</t>
  </si>
  <si>
    <t xml:space="preserve">   Net gains (losses) on financial assets</t>
  </si>
  <si>
    <t xml:space="preserve">   Compensation and benefits</t>
  </si>
  <si>
    <t xml:space="preserve">   General and administrative expenses</t>
  </si>
  <si>
    <t xml:space="preserve">   Impairment of goodwill and other intangible assets</t>
  </si>
  <si>
    <t>Dec 31,2024</t>
  </si>
  <si>
    <t>Dec 31,2023</t>
  </si>
  <si>
    <t>Total financial assets</t>
  </si>
  <si>
    <t>Income tax assets</t>
  </si>
  <si>
    <t>Tax liabilities</t>
  </si>
  <si>
    <t>Total  shareholder's equity</t>
  </si>
  <si>
    <t>Financial Data: Statutory Balance Sheets (in 000s) and Debt</t>
  </si>
  <si>
    <r>
      <t>SEA Financial Exhibits</t>
    </r>
    <r>
      <rPr>
        <b/>
        <i/>
        <sz val="12"/>
        <color rgb="FFC00000"/>
        <rFont val="Calibri"/>
        <family val="2"/>
        <scheme val="minor"/>
      </rPr>
      <t xml:space="preserve"> </t>
    </r>
  </si>
  <si>
    <t>Net Operating Statement (in CAD 000s)</t>
  </si>
  <si>
    <t>Passenger revenues</t>
  </si>
  <si>
    <t>Freight, charters, aircraft sales, and other</t>
  </si>
  <si>
    <t>Total operating revenues</t>
  </si>
  <si>
    <t>Salaries, wages and benefits</t>
  </si>
  <si>
    <t>Aircraft maintenance, material, repairs, and other</t>
  </si>
  <si>
    <t>Depreciation and amortization</t>
  </si>
  <si>
    <t>Other operating expense</t>
  </si>
  <si>
    <t>Operating income</t>
  </si>
  <si>
    <t>Interest expense, net</t>
  </si>
  <si>
    <t>Income tax benefit (expense)</t>
  </si>
  <si>
    <t>Balance Sheet (in CAD 000s)</t>
  </si>
  <si>
    <t>Current Liabilities</t>
  </si>
  <si>
    <t>Long Term Debt</t>
  </si>
  <si>
    <t>Capital</t>
  </si>
  <si>
    <t>Retained Earnings</t>
  </si>
  <si>
    <t>Owner Equity</t>
  </si>
  <si>
    <t>Proj 2026</t>
  </si>
  <si>
    <t>Projected
Dec 31,2026</t>
  </si>
  <si>
    <t>Dec 31,2025</t>
  </si>
  <si>
    <t>Total financial liabilities</t>
  </si>
  <si>
    <t>Annual Report – Big Ben</t>
  </si>
  <si>
    <t>Note:  Years 2023-2025 are actual results and years 2026-2028 are forecasts.</t>
  </si>
  <si>
    <t>Increase in cash, cash equivalents, and restricted cash</t>
  </si>
  <si>
    <t>Cash, cash equivalents, and restricted cash, end of year</t>
  </si>
  <si>
    <t>Cash, cash equivalents, and restricted cash, beginning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</si>
</sst>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[$$-409]#,##0.00"/>
    <numFmt numFmtId="167" formatCode="[$-409]mmm\ d\,\ yyyy;@"/>
    <numFmt numFmtId="168" formatCode="mm/dd/yy;@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 tint="-0.89999084444715716"/>
      <name val="Arial"/>
      <family val="2"/>
    </font>
    <font>
      <b/>
      <sz val="14"/>
      <name val="Calibri"/>
      <family val="2"/>
      <scheme val="minor"/>
    </font>
    <font>
      <b/>
      <sz val="14"/>
      <color indexed="62"/>
      <name val="Arial"/>
      <family val="2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z val="9"/>
      <color indexed="55"/>
      <name val="Arial"/>
      <family val="2"/>
    </font>
    <font>
      <sz val="11"/>
      <name val="Calibri"/>
      <family val="2"/>
      <scheme val="minor"/>
    </font>
    <font>
      <sz val="10"/>
      <color indexed="55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Univers Condensed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9"/>
      </right>
      <top/>
      <bottom style="medium">
        <color indexed="23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 style="thin">
        <color rgb="FF505050"/>
      </top>
      <bottom style="thin">
        <color rgb="FF505050"/>
      </bottom>
      <diagonal/>
    </border>
  </borders>
  <cellStyleXfs count="14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7" applyNumberFormat="0" applyAlignment="0" applyProtection="0"/>
    <xf numFmtId="0" fontId="9" fillId="21" borderId="8" applyNumberFormat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7" applyNumberFormat="0" applyAlignment="0" applyProtection="0"/>
    <xf numFmtId="0" fontId="18" fillId="0" borderId="12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20" fillId="0" borderId="0" applyNumberFormat="0" applyFill="0" applyBorder="0" applyProtection="0">
      <alignment vertical="top" wrapText="1"/>
    </xf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3" borderId="13" applyNumberFormat="0" applyFont="0" applyAlignment="0" applyProtection="0"/>
    <xf numFmtId="0" fontId="21" fillId="20" borderId="14" applyNumberFormat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6" fillId="0" borderId="0"/>
    <xf numFmtId="0" fontId="29" fillId="0" borderId="0" applyNumberFormat="0" applyFill="0" applyBorder="0" applyAlignment="0" applyProtection="0"/>
    <xf numFmtId="0" fontId="44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47" fillId="0" borderId="0"/>
    <xf numFmtId="0" fontId="48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>
      <alignment vertical="top"/>
    </xf>
    <xf numFmtId="0" fontId="10" fillId="0" borderId="0"/>
    <xf numFmtId="166" fontId="10" fillId="0" borderId="0"/>
    <xf numFmtId="0" fontId="5" fillId="0" borderId="0"/>
    <xf numFmtId="0" fontId="10" fillId="0" borderId="0"/>
    <xf numFmtId="0" fontId="46" fillId="0" borderId="0">
      <alignment vertical="top"/>
    </xf>
    <xf numFmtId="0" fontId="46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48" fillId="0" borderId="0">
      <alignment vertical="top"/>
    </xf>
    <xf numFmtId="0" fontId="10" fillId="0" borderId="0">
      <alignment vertical="center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6" fillId="0" borderId="0"/>
    <xf numFmtId="9" fontId="5" fillId="0" borderId="0" applyFont="0" applyFill="0" applyBorder="0" applyAlignment="0" applyProtection="0"/>
    <xf numFmtId="0" fontId="10" fillId="0" borderId="0"/>
    <xf numFmtId="0" fontId="10" fillId="0" borderId="0"/>
    <xf numFmtId="9" fontId="44" fillId="0" borderId="0" applyFont="0" applyFill="0" applyBorder="0" applyAlignment="0" applyProtection="0"/>
  </cellStyleXfs>
  <cellXfs count="140">
    <xf numFmtId="0" fontId="0" fillId="0" borderId="0" xfId="0"/>
    <xf numFmtId="164" fontId="0" fillId="0" borderId="0" xfId="1" applyNumberFormat="1" applyFont="1"/>
    <xf numFmtId="0" fontId="0" fillId="24" borderId="0" xfId="0" applyFill="1"/>
    <xf numFmtId="0" fontId="2" fillId="0" borderId="0" xfId="0" applyFont="1"/>
    <xf numFmtId="0" fontId="0" fillId="0" borderId="0" xfId="0" applyAlignment="1">
      <alignment horizontal="left"/>
    </xf>
    <xf numFmtId="0" fontId="27" fillId="0" borderId="0" xfId="0" applyFont="1"/>
    <xf numFmtId="0" fontId="2" fillId="0" borderId="6" xfId="0" applyFont="1" applyBorder="1"/>
    <xf numFmtId="164" fontId="0" fillId="0" borderId="6" xfId="1" applyNumberFormat="1" applyFont="1" applyBorder="1"/>
    <xf numFmtId="0" fontId="0" fillId="0" borderId="6" xfId="0" applyBorder="1"/>
    <xf numFmtId="3" fontId="0" fillId="0" borderId="0" xfId="0" applyNumberFormat="1"/>
    <xf numFmtId="1" fontId="0" fillId="0" borderId="0" xfId="0" applyNumberFormat="1"/>
    <xf numFmtId="15" fontId="0" fillId="0" borderId="0" xfId="0" applyNumberFormat="1"/>
    <xf numFmtId="37" fontId="0" fillId="0" borderId="0" xfId="0" applyNumberFormat="1"/>
    <xf numFmtId="0" fontId="3" fillId="0" borderId="0" xfId="0" applyFont="1"/>
    <xf numFmtId="0" fontId="30" fillId="0" borderId="0" xfId="0" applyFont="1"/>
    <xf numFmtId="0" fontId="32" fillId="0" borderId="0" xfId="0" applyFont="1"/>
    <xf numFmtId="0" fontId="35" fillId="0" borderId="0" xfId="0" applyFont="1"/>
    <xf numFmtId="0" fontId="36" fillId="25" borderId="19" xfId="0" applyFont="1" applyFill="1" applyBorder="1" applyAlignment="1">
      <alignment horizontal="right" wrapText="1"/>
    </xf>
    <xf numFmtId="0" fontId="38" fillId="25" borderId="19" xfId="0" applyFont="1" applyFill="1" applyBorder="1" applyAlignment="1">
      <alignment horizontal="right" wrapText="1"/>
    </xf>
    <xf numFmtId="0" fontId="39" fillId="0" borderId="0" xfId="0" applyFont="1"/>
    <xf numFmtId="0" fontId="0" fillId="0" borderId="20" xfId="0" applyBorder="1"/>
    <xf numFmtId="0" fontId="30" fillId="0" borderId="20" xfId="0" applyFont="1" applyBorder="1"/>
    <xf numFmtId="3" fontId="30" fillId="0" borderId="0" xfId="0" applyNumberFormat="1" applyFont="1"/>
    <xf numFmtId="0" fontId="10" fillId="0" borderId="0" xfId="0" applyFont="1"/>
    <xf numFmtId="0" fontId="10" fillId="0" borderId="21" xfId="0" applyFont="1" applyBorder="1"/>
    <xf numFmtId="3" fontId="10" fillId="0" borderId="0" xfId="0" applyNumberFormat="1" applyFont="1"/>
    <xf numFmtId="164" fontId="10" fillId="0" borderId="0" xfId="1" applyNumberFormat="1" applyFont="1" applyBorder="1" applyAlignment="1"/>
    <xf numFmtId="0" fontId="37" fillId="0" borderId="0" xfId="0" applyFont="1"/>
    <xf numFmtId="0" fontId="42" fillId="0" borderId="0" xfId="0" applyFont="1"/>
    <xf numFmtId="10" fontId="37" fillId="0" borderId="0" xfId="2" applyNumberFormat="1" applyFont="1"/>
    <xf numFmtId="0" fontId="41" fillId="0" borderId="0" xfId="0" applyFont="1" applyAlignment="1">
      <alignment horizontal="center"/>
    </xf>
    <xf numFmtId="3" fontId="42" fillId="0" borderId="0" xfId="0" applyNumberFormat="1" applyFont="1" applyAlignment="1">
      <alignment horizontal="right" vertical="center"/>
    </xf>
    <xf numFmtId="164" fontId="42" fillId="0" borderId="0" xfId="0" applyNumberFormat="1" applyFont="1"/>
    <xf numFmtId="0" fontId="2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2" fillId="0" borderId="6" xfId="1" applyNumberFormat="1" applyFont="1" applyBorder="1"/>
    <xf numFmtId="3" fontId="0" fillId="0" borderId="6" xfId="0" applyNumberFormat="1" applyBorder="1"/>
    <xf numFmtId="0" fontId="2" fillId="0" borderId="6" xfId="0" applyFont="1" applyBorder="1" applyAlignment="1">
      <alignment horizontal="left"/>
    </xf>
    <xf numFmtId="3" fontId="2" fillId="0" borderId="6" xfId="0" applyNumberFormat="1" applyFont="1" applyBorder="1"/>
    <xf numFmtId="164" fontId="0" fillId="0" borderId="6" xfId="1" applyNumberFormat="1" applyFont="1" applyBorder="1" applyAlignment="1">
      <alignment horizontal="right"/>
    </xf>
    <xf numFmtId="0" fontId="0" fillId="0" borderId="6" xfId="0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0" fillId="0" borderId="16" xfId="0" applyBorder="1"/>
    <xf numFmtId="0" fontId="2" fillId="0" borderId="6" xfId="0" applyFont="1" applyBorder="1" applyAlignment="1">
      <alignment vertical="top"/>
    </xf>
    <xf numFmtId="0" fontId="3" fillId="0" borderId="0" xfId="0" applyFont="1" applyAlignment="1">
      <alignment vertical="center"/>
    </xf>
    <xf numFmtId="37" fontId="42" fillId="0" borderId="6" xfId="35" applyNumberFormat="1" applyFont="1" applyBorder="1" applyAlignment="1"/>
    <xf numFmtId="37" fontId="41" fillId="0" borderId="6" xfId="35" applyNumberFormat="1" applyFont="1" applyBorder="1"/>
    <xf numFmtId="37" fontId="41" fillId="0" borderId="6" xfId="35" applyNumberFormat="1" applyFont="1" applyBorder="1" applyAlignment="1"/>
    <xf numFmtId="37" fontId="42" fillId="0" borderId="0" xfId="0" applyNumberFormat="1" applyFont="1"/>
    <xf numFmtId="0" fontId="41" fillId="0" borderId="6" xfId="0" applyFont="1" applyBorder="1"/>
    <xf numFmtId="0" fontId="42" fillId="0" borderId="6" xfId="0" applyFont="1" applyBorder="1"/>
    <xf numFmtId="2" fontId="0" fillId="0" borderId="0" xfId="1" applyNumberFormat="1" applyFont="1"/>
    <xf numFmtId="0" fontId="51" fillId="0" borderId="0" xfId="0" applyFont="1" applyAlignment="1">
      <alignment vertical="center"/>
    </xf>
    <xf numFmtId="0" fontId="43" fillId="0" borderId="6" xfId="106" applyFont="1" applyFill="1" applyBorder="1" applyProtection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49" fillId="0" borderId="2" xfId="0" applyFont="1" applyBorder="1" applyAlignment="1">
      <alignment vertical="center"/>
    </xf>
    <xf numFmtId="0" fontId="49" fillId="0" borderId="3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3" fontId="27" fillId="0" borderId="4" xfId="0" applyNumberFormat="1" applyFont="1" applyBorder="1" applyAlignment="1">
      <alignment vertical="center"/>
    </xf>
    <xf numFmtId="3" fontId="49" fillId="0" borderId="4" xfId="0" applyNumberFormat="1" applyFont="1" applyBorder="1" applyAlignment="1">
      <alignment vertical="center"/>
    </xf>
    <xf numFmtId="0" fontId="50" fillId="0" borderId="4" xfId="0" applyFont="1" applyBorder="1" applyAlignment="1">
      <alignment vertical="center"/>
    </xf>
    <xf numFmtId="0" fontId="49" fillId="0" borderId="4" xfId="0" applyFont="1" applyBorder="1" applyAlignment="1">
      <alignment vertical="center"/>
    </xf>
    <xf numFmtId="0" fontId="49" fillId="0" borderId="0" xfId="0" applyFont="1" applyAlignment="1">
      <alignment vertical="center"/>
    </xf>
    <xf numFmtId="3" fontId="49" fillId="0" borderId="0" xfId="0" applyNumberFormat="1" applyFont="1" applyAlignment="1">
      <alignment vertical="center"/>
    </xf>
    <xf numFmtId="0" fontId="49" fillId="0" borderId="1" xfId="0" applyFont="1" applyBorder="1" applyAlignment="1">
      <alignment vertical="center"/>
    </xf>
    <xf numFmtId="9" fontId="27" fillId="0" borderId="2" xfId="0" applyNumberFormat="1" applyFont="1" applyBorder="1" applyAlignment="1">
      <alignment vertical="center"/>
    </xf>
    <xf numFmtId="9" fontId="27" fillId="0" borderId="4" xfId="0" applyNumberFormat="1" applyFont="1" applyBorder="1" applyAlignment="1">
      <alignment vertical="center"/>
    </xf>
    <xf numFmtId="167" fontId="2" fillId="0" borderId="6" xfId="0" applyNumberFormat="1" applyFont="1" applyBorder="1" applyAlignment="1">
      <alignment horizontal="right" vertical="top"/>
    </xf>
    <xf numFmtId="0" fontId="0" fillId="0" borderId="16" xfId="0" applyBorder="1" applyAlignment="1">
      <alignment horizontal="right"/>
    </xf>
    <xf numFmtId="0" fontId="2" fillId="0" borderId="18" xfId="0" applyFont="1" applyBorder="1" applyAlignment="1">
      <alignment vertical="center" wrapText="1"/>
    </xf>
    <xf numFmtId="37" fontId="2" fillId="0" borderId="6" xfId="0" applyNumberFormat="1" applyFont="1" applyBorder="1" applyAlignment="1">
      <alignment horizontal="right"/>
    </xf>
    <xf numFmtId="0" fontId="1" fillId="0" borderId="18" xfId="0" applyFont="1" applyBorder="1" applyAlignment="1">
      <alignment vertical="center" wrapText="1"/>
    </xf>
    <xf numFmtId="37" fontId="0" fillId="0" borderId="16" xfId="0" applyNumberFormat="1" applyBorder="1" applyAlignment="1">
      <alignment horizontal="right"/>
    </xf>
    <xf numFmtId="0" fontId="1" fillId="0" borderId="17" xfId="0" applyFont="1" applyBorder="1" applyAlignment="1">
      <alignment vertical="center" wrapText="1"/>
    </xf>
    <xf numFmtId="37" fontId="2" fillId="0" borderId="16" xfId="0" applyNumberFormat="1" applyFont="1" applyBorder="1" applyAlignment="1">
      <alignment horizontal="right"/>
    </xf>
    <xf numFmtId="0" fontId="0" fillId="0" borderId="18" xfId="0" applyBorder="1"/>
    <xf numFmtId="0" fontId="2" fillId="0" borderId="6" xfId="0" applyFont="1" applyBorder="1" applyAlignment="1">
      <alignment vertical="center" wrapText="1"/>
    </xf>
    <xf numFmtId="39" fontId="2" fillId="0" borderId="16" xfId="0" applyNumberFormat="1" applyFont="1" applyBorder="1" applyAlignment="1">
      <alignment horizontal="right"/>
    </xf>
    <xf numFmtId="0" fontId="2" fillId="0" borderId="17" xfId="0" applyFont="1" applyBorder="1" applyAlignment="1">
      <alignment vertical="center" wrapText="1"/>
    </xf>
    <xf numFmtId="39" fontId="2" fillId="0" borderId="6" xfId="0" applyNumberFormat="1" applyFont="1" applyBorder="1" applyAlignment="1">
      <alignment horizontal="right"/>
    </xf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37" fontId="0" fillId="0" borderId="6" xfId="0" applyNumberFormat="1" applyBorder="1" applyAlignment="1">
      <alignment horizontal="right"/>
    </xf>
    <xf numFmtId="0" fontId="0" fillId="0" borderId="18" xfId="0" applyBorder="1" applyAlignment="1">
      <alignment vertical="center" wrapText="1"/>
    </xf>
    <xf numFmtId="37" fontId="2" fillId="0" borderId="17" xfId="0" applyNumberFormat="1" applyFont="1" applyBorder="1" applyAlignment="1">
      <alignment horizontal="right"/>
    </xf>
    <xf numFmtId="37" fontId="0" fillId="0" borderId="17" xfId="0" applyNumberFormat="1" applyBorder="1" applyAlignment="1">
      <alignment horizontal="right"/>
    </xf>
    <xf numFmtId="0" fontId="54" fillId="0" borderId="1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5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" fontId="26" fillId="0" borderId="0" xfId="0" applyNumberFormat="1" applyFont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horizontal="right" wrapText="1"/>
    </xf>
    <xf numFmtId="37" fontId="0" fillId="0" borderId="6" xfId="0" applyNumberFormat="1" applyBorder="1"/>
    <xf numFmtId="37" fontId="0" fillId="0" borderId="6" xfId="0" applyNumberFormat="1" applyBorder="1" applyAlignment="1">
      <alignment vertical="center" wrapText="1"/>
    </xf>
    <xf numFmtId="37" fontId="1" fillId="0" borderId="6" xfId="0" applyNumberFormat="1" applyFont="1" applyBorder="1" applyAlignment="1">
      <alignment vertical="center" wrapText="1"/>
    </xf>
    <xf numFmtId="37" fontId="2" fillId="0" borderId="6" xfId="0" applyNumberFormat="1" applyFont="1" applyBorder="1" applyAlignment="1">
      <alignment vertical="center" wrapText="1"/>
    </xf>
    <xf numFmtId="37" fontId="0" fillId="0" borderId="6" xfId="1" applyNumberFormat="1" applyFont="1" applyFill="1" applyBorder="1" applyAlignment="1">
      <alignment horizontal="right" wrapText="1"/>
    </xf>
    <xf numFmtId="37" fontId="2" fillId="0" borderId="6" xfId="1" applyNumberFormat="1" applyFont="1" applyFill="1" applyBorder="1" applyAlignment="1">
      <alignment horizontal="right" wrapText="1"/>
    </xf>
    <xf numFmtId="37" fontId="1" fillId="0" borderId="6" xfId="1" applyNumberFormat="1" applyFont="1" applyFill="1" applyBorder="1" applyAlignment="1">
      <alignment horizontal="right" wrapText="1"/>
    </xf>
    <xf numFmtId="37" fontId="0" fillId="0" borderId="6" xfId="0" applyNumberFormat="1" applyBorder="1" applyAlignment="1">
      <alignment horizontal="center"/>
    </xf>
    <xf numFmtId="37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vertical="center" wrapText="1"/>
    </xf>
    <xf numFmtId="37" fontId="2" fillId="0" borderId="4" xfId="0" applyNumberFormat="1" applyFont="1" applyBorder="1" applyAlignment="1">
      <alignment horizontal="right" vertical="center" wrapText="1"/>
    </xf>
    <xf numFmtId="37" fontId="0" fillId="0" borderId="4" xfId="0" applyNumberFormat="1" applyBorder="1" applyAlignment="1">
      <alignment horizontal="right" vertical="center" wrapText="1"/>
    </xf>
    <xf numFmtId="0" fontId="34" fillId="0" borderId="0" xfId="0" applyFont="1" applyAlignment="1">
      <alignment horizontal="center"/>
    </xf>
    <xf numFmtId="0" fontId="37" fillId="0" borderId="6" xfId="0" applyFont="1" applyBorder="1"/>
    <xf numFmtId="1" fontId="34" fillId="0" borderId="6" xfId="0" applyNumberFormat="1" applyFont="1" applyBorder="1" applyAlignment="1" applyProtection="1">
      <alignment horizontal="right" wrapText="1"/>
      <protection locked="0"/>
    </xf>
    <xf numFmtId="49" fontId="37" fillId="0" borderId="6" xfId="0" applyNumberFormat="1" applyFont="1" applyBorder="1" applyAlignment="1" applyProtection="1">
      <alignment wrapText="1"/>
      <protection locked="0"/>
    </xf>
    <xf numFmtId="49" fontId="34" fillId="0" borderId="6" xfId="0" applyNumberFormat="1" applyFont="1" applyBorder="1" applyAlignment="1" applyProtection="1">
      <alignment wrapText="1"/>
      <protection locked="0"/>
    </xf>
    <xf numFmtId="37" fontId="37" fillId="0" borderId="6" xfId="0" applyNumberFormat="1" applyFont="1" applyBorder="1" applyAlignment="1" applyProtection="1">
      <alignment horizontal="right" wrapText="1"/>
      <protection locked="0"/>
    </xf>
    <xf numFmtId="37" fontId="34" fillId="0" borderId="6" xfId="0" applyNumberFormat="1" applyFont="1" applyBorder="1" applyAlignment="1" applyProtection="1">
      <alignment horizontal="right" wrapText="1"/>
      <protection locked="0"/>
    </xf>
    <xf numFmtId="0" fontId="41" fillId="0" borderId="6" xfId="0" applyFont="1" applyBorder="1" applyAlignment="1">
      <alignment wrapText="1"/>
    </xf>
    <xf numFmtId="168" fontId="41" fillId="0" borderId="6" xfId="35" applyNumberFormat="1" applyFont="1" applyBorder="1" applyAlignment="1">
      <alignment horizontal="center" wrapText="1"/>
    </xf>
    <xf numFmtId="49" fontId="41" fillId="0" borderId="6" xfId="0" applyNumberFormat="1" applyFont="1" applyBorder="1" applyAlignment="1" applyProtection="1">
      <alignment wrapText="1"/>
      <protection locked="0"/>
    </xf>
    <xf numFmtId="37" fontId="42" fillId="0" borderId="6" xfId="35" applyNumberFormat="1" applyFont="1" applyFill="1" applyBorder="1" applyAlignment="1"/>
    <xf numFmtId="0" fontId="57" fillId="0" borderId="0" xfId="0" applyFont="1" applyAlignment="1">
      <alignment vertical="center"/>
    </xf>
    <xf numFmtId="0" fontId="57" fillId="0" borderId="0" xfId="0" applyFont="1" applyAlignment="1">
      <alignment horizontal="left" vertical="center"/>
    </xf>
    <xf numFmtId="0" fontId="2" fillId="0" borderId="6" xfId="0" applyFont="1" applyBorder="1" applyAlignment="1">
      <alignment horizontal="right"/>
    </xf>
    <xf numFmtId="164" fontId="59" fillId="0" borderId="6" xfId="1" applyNumberFormat="1" applyFont="1" applyFill="1" applyBorder="1"/>
    <xf numFmtId="164" fontId="2" fillId="0" borderId="6" xfId="1" applyNumberFormat="1" applyFont="1" applyBorder="1"/>
    <xf numFmtId="164" fontId="60" fillId="0" borderId="6" xfId="1" applyNumberFormat="1" applyFont="1" applyFill="1" applyBorder="1"/>
    <xf numFmtId="164" fontId="60" fillId="0" borderId="0" xfId="1" applyNumberFormat="1" applyFont="1" applyFill="1" applyBorder="1"/>
    <xf numFmtId="0" fontId="2" fillId="0" borderId="2" xfId="0" applyFont="1" applyBorder="1" applyAlignment="1">
      <alignment horizontal="center" vertical="center" wrapText="1"/>
    </xf>
    <xf numFmtId="0" fontId="34" fillId="0" borderId="6" xfId="0" applyFont="1" applyBorder="1"/>
    <xf numFmtId="0" fontId="0" fillId="0" borderId="0" xfId="0" applyAlignment="1">
      <alignment wrapText="1"/>
    </xf>
    <xf numFmtId="0" fontId="31" fillId="0" borderId="0" xfId="0" applyFont="1" applyAlignment="1" applyProtection="1">
      <alignment horizontal="center"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49" fontId="33" fillId="0" borderId="5" xfId="0" applyNumberFormat="1" applyFont="1" applyBorder="1" applyAlignment="1" applyProtection="1">
      <alignment horizontal="center" wrapText="1"/>
      <protection locked="0"/>
    </xf>
    <xf numFmtId="0" fontId="40" fillId="0" borderId="0" xfId="0" applyFont="1" applyAlignment="1">
      <alignment horizontal="center"/>
    </xf>
    <xf numFmtId="49" fontId="33" fillId="0" borderId="5" xfId="0" applyNumberFormat="1" applyFont="1" applyBorder="1" applyAlignment="1" applyProtection="1">
      <alignment horizontal="center"/>
      <protection locked="0"/>
    </xf>
    <xf numFmtId="0" fontId="56" fillId="0" borderId="0" xfId="0" applyFont="1" applyAlignment="1" applyProtection="1">
      <alignment horizontal="center" wrapText="1"/>
      <protection locked="0"/>
    </xf>
    <xf numFmtId="0" fontId="26" fillId="0" borderId="0" xfId="0" applyFont="1" applyAlignment="1">
      <alignment horizontal="left" vertical="center" wrapText="1"/>
    </xf>
  </cellXfs>
  <cellStyles count="142">
    <cellStyle name=" 1" xfId="123" xr:uid="{00000000-0005-0000-0000-000000000000}"/>
    <cellStyle name=" 1 2" xfId="122" xr:uid="{00000000-0005-0000-0000-000001000000}"/>
    <cellStyle name=" 2" xfId="118" xr:uid="{00000000-0005-0000-0000-000002000000}"/>
    <cellStyle name=" 3" xfId="121" xr:uid="{00000000-0005-0000-0000-000003000000}"/>
    <cellStyle name=" 4" xfId="120" xr:uid="{00000000-0005-0000-0000-000004000000}"/>
    <cellStyle name=" 5" xfId="119" xr:uid="{00000000-0005-0000-0000-000005000000}"/>
    <cellStyle name=" 6" xfId="116" xr:uid="{00000000-0005-0000-0000-000006000000}"/>
    <cellStyle name="_050722 - HR Data " xfId="124" xr:uid="{00000000-0005-0000-0000-000007000000}"/>
    <cellStyle name="_Copy of GMEC Financial Pack 221007 v2 " xfId="117" xr:uid="{00000000-0005-0000-0000-000008000000}"/>
    <cellStyle name="_CREG Journals CDS May " xfId="126" xr:uid="{00000000-0005-0000-0000-000009000000}"/>
    <cellStyle name="_Deals YTD " xfId="127" xr:uid="{00000000-0005-0000-0000-00000A000000}"/>
    <cellStyle name="_Equity_EPT Perf Fee " xfId="128" xr:uid="{00000000-0005-0000-0000-00000B000000}"/>
    <cellStyle name="_Flash Report_May 09_GMS " xfId="129" xr:uid="{00000000-0005-0000-0000-00000C000000}"/>
    <cellStyle name="_GMEC Financial Pack 301007  " xfId="130" xr:uid="{00000000-0005-0000-0000-00000D000000}"/>
    <cellStyle name="_Sheet1_EPT Perf Fee " xfId="131" xr:uid="{00000000-0005-0000-0000-00000E000000}"/>
    <cellStyle name="˙˙˙" xfId="132" xr:uid="{00000000-0005-0000-0000-00000F000000}"/>
    <cellStyle name="=C:\WINDOWS\SYSTEM32\COMMAND.COM" xfId="3" xr:uid="{00000000-0005-0000-0000-000010000000}"/>
    <cellStyle name="=C:\WINDOWS\SYSTEM32\COMMAND.COM 2" xfId="4" xr:uid="{00000000-0005-0000-0000-000011000000}"/>
    <cellStyle name="=C:\WINDOWS\SYSTEM32\COMMAND.COM_sample" xfId="5" xr:uid="{00000000-0005-0000-0000-000012000000}"/>
    <cellStyle name="20% - Accent1 2" xfId="6" xr:uid="{00000000-0005-0000-0000-000013000000}"/>
    <cellStyle name="20% - Accent2 2" xfId="7" xr:uid="{00000000-0005-0000-0000-000014000000}"/>
    <cellStyle name="20% - Accent3 2" xfId="8" xr:uid="{00000000-0005-0000-0000-000015000000}"/>
    <cellStyle name="20% - Accent4 2" xfId="9" xr:uid="{00000000-0005-0000-0000-000016000000}"/>
    <cellStyle name="20% - Accent5 2" xfId="10" xr:uid="{00000000-0005-0000-0000-000017000000}"/>
    <cellStyle name="20% - Accent6 2" xfId="11" xr:uid="{00000000-0005-0000-0000-000018000000}"/>
    <cellStyle name="40% - Accent1 2" xfId="12" xr:uid="{00000000-0005-0000-0000-000019000000}"/>
    <cellStyle name="40% - Accent2 2" xfId="13" xr:uid="{00000000-0005-0000-0000-00001A000000}"/>
    <cellStyle name="40% - Accent3 2" xfId="14" xr:uid="{00000000-0005-0000-0000-00001B000000}"/>
    <cellStyle name="40% - Accent4 2" xfId="15" xr:uid="{00000000-0005-0000-0000-00001C000000}"/>
    <cellStyle name="40% - Accent5 2" xfId="16" xr:uid="{00000000-0005-0000-0000-00001D000000}"/>
    <cellStyle name="40% - Accent6 2" xfId="17" xr:uid="{00000000-0005-0000-0000-00001E000000}"/>
    <cellStyle name="60% - Accent1 2" xfId="18" xr:uid="{00000000-0005-0000-0000-00001F000000}"/>
    <cellStyle name="60% - Accent2 2" xfId="19" xr:uid="{00000000-0005-0000-0000-000020000000}"/>
    <cellStyle name="60% - Accent3 2" xfId="20" xr:uid="{00000000-0005-0000-0000-000021000000}"/>
    <cellStyle name="60% - Accent4 2" xfId="21" xr:uid="{00000000-0005-0000-0000-000022000000}"/>
    <cellStyle name="60% - Accent5 2" xfId="22" xr:uid="{00000000-0005-0000-0000-000023000000}"/>
    <cellStyle name="60% - Accent6 2" xfId="23" xr:uid="{00000000-0005-0000-0000-000024000000}"/>
    <cellStyle name="Accent1 2" xfId="24" xr:uid="{00000000-0005-0000-0000-000025000000}"/>
    <cellStyle name="Accent2 2" xfId="25" xr:uid="{00000000-0005-0000-0000-000026000000}"/>
    <cellStyle name="Accent3 2" xfId="26" xr:uid="{00000000-0005-0000-0000-000027000000}"/>
    <cellStyle name="Accent4 2" xfId="27" xr:uid="{00000000-0005-0000-0000-000028000000}"/>
    <cellStyle name="Accent5 2" xfId="28" xr:uid="{00000000-0005-0000-0000-000029000000}"/>
    <cellStyle name="Accent6 2" xfId="29" xr:uid="{00000000-0005-0000-0000-00002A000000}"/>
    <cellStyle name="Bad 2" xfId="30" xr:uid="{00000000-0005-0000-0000-00002B000000}"/>
    <cellStyle name="Calculation 2" xfId="31" xr:uid="{00000000-0005-0000-0000-00002C000000}"/>
    <cellStyle name="Check Cell 2" xfId="32" xr:uid="{00000000-0005-0000-0000-00002D000000}"/>
    <cellStyle name="Comma" xfId="1" builtinId="3"/>
    <cellStyle name="Comma 10" xfId="33" xr:uid="{00000000-0005-0000-0000-00002F000000}"/>
    <cellStyle name="Comma 2" xfId="34" xr:uid="{00000000-0005-0000-0000-000030000000}"/>
    <cellStyle name="Comma 2 2" xfId="114" xr:uid="{00000000-0005-0000-0000-000031000000}"/>
    <cellStyle name="Comma 3" xfId="35" xr:uid="{00000000-0005-0000-0000-000032000000}"/>
    <cellStyle name="Comma 3 2" xfId="36" xr:uid="{00000000-0005-0000-0000-000033000000}"/>
    <cellStyle name="Comma 3 3" xfId="110" xr:uid="{00000000-0005-0000-0000-000034000000}"/>
    <cellStyle name="Comma 4" xfId="37" xr:uid="{00000000-0005-0000-0000-000035000000}"/>
    <cellStyle name="Comma 4 2" xfId="38" xr:uid="{00000000-0005-0000-0000-000036000000}"/>
    <cellStyle name="Comma 5" xfId="39" xr:uid="{00000000-0005-0000-0000-000037000000}"/>
    <cellStyle name="Comma 5 2" xfId="40" xr:uid="{00000000-0005-0000-0000-000038000000}"/>
    <cellStyle name="Comma 6" xfId="41" xr:uid="{00000000-0005-0000-0000-000039000000}"/>
    <cellStyle name="Comma 6 2" xfId="42" xr:uid="{00000000-0005-0000-0000-00003A000000}"/>
    <cellStyle name="Comma 7" xfId="43" xr:uid="{00000000-0005-0000-0000-00003B000000}"/>
    <cellStyle name="Comma 8" xfId="44" xr:uid="{00000000-0005-0000-0000-00003C000000}"/>
    <cellStyle name="Comma 9" xfId="45" xr:uid="{00000000-0005-0000-0000-00003D000000}"/>
    <cellStyle name="Currency 2" xfId="46" xr:uid="{00000000-0005-0000-0000-00003E000000}"/>
    <cellStyle name="Currency 2 2" xfId="47" xr:uid="{00000000-0005-0000-0000-00003F000000}"/>
    <cellStyle name="Currency 3" xfId="48" xr:uid="{00000000-0005-0000-0000-000040000000}"/>
    <cellStyle name="Currency 3 2" xfId="49" xr:uid="{00000000-0005-0000-0000-000041000000}"/>
    <cellStyle name="Currency 4" xfId="50" xr:uid="{00000000-0005-0000-0000-000042000000}"/>
    <cellStyle name="Currency 4 2" xfId="51" xr:uid="{00000000-0005-0000-0000-000043000000}"/>
    <cellStyle name="Explanatory Text 2" xfId="52" xr:uid="{00000000-0005-0000-0000-000044000000}"/>
    <cellStyle name="Good 2" xfId="53" xr:uid="{00000000-0005-0000-0000-000045000000}"/>
    <cellStyle name="Heading 1 2" xfId="54" xr:uid="{00000000-0005-0000-0000-000046000000}"/>
    <cellStyle name="Heading 2 2" xfId="55" xr:uid="{00000000-0005-0000-0000-000047000000}"/>
    <cellStyle name="Heading 3 2" xfId="56" xr:uid="{00000000-0005-0000-0000-000048000000}"/>
    <cellStyle name="Heading 4 2" xfId="57" xr:uid="{00000000-0005-0000-0000-000049000000}"/>
    <cellStyle name="Hyperlink" xfId="106" builtinId="8"/>
    <cellStyle name="Hyperlink 2" xfId="108" xr:uid="{00000000-0005-0000-0000-00004B000000}"/>
    <cellStyle name="Input 2" xfId="58" xr:uid="{00000000-0005-0000-0000-00004C000000}"/>
    <cellStyle name="Linked Cell 2" xfId="59" xr:uid="{00000000-0005-0000-0000-00004D000000}"/>
    <cellStyle name="Millares [0]_2AV_M_M " xfId="133" xr:uid="{00000000-0005-0000-0000-00004E000000}"/>
    <cellStyle name="Millares_2AV_M_M " xfId="134" xr:uid="{00000000-0005-0000-0000-00004F000000}"/>
    <cellStyle name="Moneda [0]_2AV_M_M " xfId="135" xr:uid="{00000000-0005-0000-0000-000050000000}"/>
    <cellStyle name="Moneda_2AV_M_M " xfId="136" xr:uid="{00000000-0005-0000-0000-000051000000}"/>
    <cellStyle name="Neutral 2" xfId="60" xr:uid="{00000000-0005-0000-0000-000052000000}"/>
    <cellStyle name="Normal" xfId="0" builtinId="0"/>
    <cellStyle name="Normal 10" xfId="61" xr:uid="{00000000-0005-0000-0000-000054000000}"/>
    <cellStyle name="Normal 11" xfId="62" xr:uid="{00000000-0005-0000-0000-000055000000}"/>
    <cellStyle name="Normal 12" xfId="63" xr:uid="{00000000-0005-0000-0000-000056000000}"/>
    <cellStyle name="Normal 13" xfId="105" xr:uid="{00000000-0005-0000-0000-000057000000}"/>
    <cellStyle name="Normal 14" xfId="107" xr:uid="{00000000-0005-0000-0000-000058000000}"/>
    <cellStyle name="Normal 2" xfId="64" xr:uid="{00000000-0005-0000-0000-000059000000}"/>
    <cellStyle name="Normal 2 2" xfId="65" xr:uid="{00000000-0005-0000-0000-00005A000000}"/>
    <cellStyle name="Normal 2 3" xfId="66" xr:uid="{00000000-0005-0000-0000-00005B000000}"/>
    <cellStyle name="Normal 2 3 2" xfId="137" xr:uid="{00000000-0005-0000-0000-00005C000000}"/>
    <cellStyle name="Normal 2_AFE201112_LO3_JZH_1_GO_v2" xfId="67" xr:uid="{00000000-0005-0000-0000-00005D000000}"/>
    <cellStyle name="Normal 3" xfId="68" xr:uid="{00000000-0005-0000-0000-00005E000000}"/>
    <cellStyle name="Normal 3 2" xfId="112" xr:uid="{00000000-0005-0000-0000-00005F000000}"/>
    <cellStyle name="Normal 3 3" xfId="109" xr:uid="{00000000-0005-0000-0000-000060000000}"/>
    <cellStyle name="Normal 4" xfId="69" xr:uid="{00000000-0005-0000-0000-000061000000}"/>
    <cellStyle name="Normal 4 2" xfId="125" xr:uid="{00000000-0005-0000-0000-000062000000}"/>
    <cellStyle name="Normal 5" xfId="70" xr:uid="{00000000-0005-0000-0000-000063000000}"/>
    <cellStyle name="Normal 6" xfId="71" xr:uid="{00000000-0005-0000-0000-000064000000}"/>
    <cellStyle name="Normal 6 2" xfId="72" xr:uid="{00000000-0005-0000-0000-000065000000}"/>
    <cellStyle name="Normal 6 2 2" xfId="73" xr:uid="{00000000-0005-0000-0000-000066000000}"/>
    <cellStyle name="Normal 6 3" xfId="74" xr:uid="{00000000-0005-0000-0000-000067000000}"/>
    <cellStyle name="Normal 6 3 2" xfId="75" xr:uid="{00000000-0005-0000-0000-000068000000}"/>
    <cellStyle name="Normal 6 4" xfId="76" xr:uid="{00000000-0005-0000-0000-000069000000}"/>
    <cellStyle name="Normal 7" xfId="77" xr:uid="{00000000-0005-0000-0000-00006A000000}"/>
    <cellStyle name="Normal 7 2" xfId="78" xr:uid="{00000000-0005-0000-0000-00006B000000}"/>
    <cellStyle name="Normal 7 2 2" xfId="79" xr:uid="{00000000-0005-0000-0000-00006C000000}"/>
    <cellStyle name="Normal 7 3" xfId="80" xr:uid="{00000000-0005-0000-0000-00006D000000}"/>
    <cellStyle name="Normal 7 3 2" xfId="81" xr:uid="{00000000-0005-0000-0000-00006E000000}"/>
    <cellStyle name="Normal 7 4" xfId="82" xr:uid="{00000000-0005-0000-0000-00006F000000}"/>
    <cellStyle name="Normal 8" xfId="83" xr:uid="{00000000-0005-0000-0000-000070000000}"/>
    <cellStyle name="Normal 8 2" xfId="113" xr:uid="{00000000-0005-0000-0000-000071000000}"/>
    <cellStyle name="Normal 9" xfId="84" xr:uid="{00000000-0005-0000-0000-000072000000}"/>
    <cellStyle name="Note 2" xfId="85" xr:uid="{00000000-0005-0000-0000-000073000000}"/>
    <cellStyle name="Output 2" xfId="86" xr:uid="{00000000-0005-0000-0000-000074000000}"/>
    <cellStyle name="Percent" xfId="2" builtinId="5"/>
    <cellStyle name="Percent 10" xfId="141" xr:uid="{00000000-0005-0000-0000-000076000000}"/>
    <cellStyle name="Percent 2" xfId="87" xr:uid="{00000000-0005-0000-0000-000077000000}"/>
    <cellStyle name="Percent 2 2" xfId="88" xr:uid="{00000000-0005-0000-0000-000078000000}"/>
    <cellStyle name="Percent 3" xfId="89" xr:uid="{00000000-0005-0000-0000-000079000000}"/>
    <cellStyle name="Percent 3 2" xfId="90" xr:uid="{00000000-0005-0000-0000-00007A000000}"/>
    <cellStyle name="Percent 3 3" xfId="111" xr:uid="{00000000-0005-0000-0000-00007B000000}"/>
    <cellStyle name="Percent 4" xfId="91" xr:uid="{00000000-0005-0000-0000-00007C000000}"/>
    <cellStyle name="Percent 4 2" xfId="92" xr:uid="{00000000-0005-0000-0000-00007D000000}"/>
    <cellStyle name="Percent 4 3" xfId="138" xr:uid="{00000000-0005-0000-0000-00007E000000}"/>
    <cellStyle name="Percent 5" xfId="93" xr:uid="{00000000-0005-0000-0000-00007F000000}"/>
    <cellStyle name="Percent 5 2" xfId="94" xr:uid="{00000000-0005-0000-0000-000080000000}"/>
    <cellStyle name="Percent 6" xfId="95" xr:uid="{00000000-0005-0000-0000-000081000000}"/>
    <cellStyle name="Percent 6 2" xfId="96" xr:uid="{00000000-0005-0000-0000-000082000000}"/>
    <cellStyle name="Percent 7" xfId="97" xr:uid="{00000000-0005-0000-0000-000083000000}"/>
    <cellStyle name="Percent 7 2" xfId="98" xr:uid="{00000000-0005-0000-0000-000084000000}"/>
    <cellStyle name="Percent 8" xfId="99" xr:uid="{00000000-0005-0000-0000-000085000000}"/>
    <cellStyle name="Percent 8 2" xfId="100" xr:uid="{00000000-0005-0000-0000-000086000000}"/>
    <cellStyle name="Percent 9" xfId="101" xr:uid="{00000000-0005-0000-0000-000087000000}"/>
    <cellStyle name="Standard 2" xfId="139" xr:uid="{00000000-0005-0000-0000-000088000000}"/>
    <cellStyle name="Standard 2 2" xfId="115" xr:uid="{00000000-0005-0000-0000-000089000000}"/>
    <cellStyle name="Standard_FinSum" xfId="140" xr:uid="{00000000-0005-0000-0000-00008A000000}"/>
    <cellStyle name="Title 2" xfId="102" xr:uid="{00000000-0005-0000-0000-00008B000000}"/>
    <cellStyle name="Total 2" xfId="103" xr:uid="{00000000-0005-0000-0000-00008C000000}"/>
    <cellStyle name="Warning Text 2" xfId="104" xr:uid="{00000000-0005-0000-0000-00008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toku\Downloads\Frenz%20Coffee%20Franchise%20Model%20with%20CS%20financials_FD_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liz\Desktop\CFEFD\2022\Central%20Review\ExcelfileCFEFD_Fall2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07.26.2020_%20for%20FD%20(4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liz\Downloads\2020%20CFEFD%20-%20Rubric%20Templa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Frenz%20Coffee%20Franchise%20Model%20with%20CS%20financials_2020_01.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isk Mappings"/>
      <sheetName val="Inputs and Risk Scenarios"/>
      <sheetName val="Forecast"/>
      <sheetName val="Financials for Case Study"/>
    </sheetNames>
    <sheetDataSet>
      <sheetData sheetId="0" refreshError="1"/>
      <sheetData sheetId="1" refreshError="1"/>
      <sheetData sheetId="2">
        <row r="1">
          <cell r="Z1">
            <v>2020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age"/>
      <sheetName val="syllabus list"/>
      <sheetName val="IO1_RW1"/>
      <sheetName val="IO1_RW2"/>
      <sheetName val="IO2_CL"/>
      <sheetName val="IO2_GR"/>
      <sheetName val="IO3_JW"/>
      <sheetName val="IO4_NP"/>
      <sheetName val="IO4_TN"/>
      <sheetName val="IO5_BC1"/>
      <sheetName val="Fall03_IO5_BC1_(b)"/>
      <sheetName val="Fall05_IO5_BC1_(cii)"/>
      <sheetName val="Fall05_IO5_BC1_(e)"/>
      <sheetName val="IO5_BD"/>
      <sheetName val="Fall08_IO5_BD_(c)"/>
      <sheetName val="Fall08_IO5_BD_(d)"/>
      <sheetName val="IO5_BC2"/>
      <sheetName val="Spring05_IO5_BC2_(d)"/>
      <sheetName val="IO1_RK"/>
      <sheetName val="IO1_RW3"/>
      <sheetName val="IO2_DA"/>
      <sheetName val="IO3_JMH"/>
      <sheetName val="IO4_BD"/>
      <sheetName val="Spring05_IO5_BC2_(e)"/>
      <sheetName val="Scenarios"/>
      <sheetName val="IO5_MS"/>
      <sheetName val="Spring08_IO5_MS_(b)"/>
      <sheetName val="Spring08_IO5_MS_(d)"/>
      <sheetName val="Spring08_IO5_MS_(e)"/>
      <sheetName val="IO2_CJ"/>
      <sheetName val="template"/>
      <sheetName val="template_0"/>
    </sheetNames>
    <sheetDataSet>
      <sheetData sheetId="0" refreshError="1"/>
      <sheetData sheetId="1">
        <row r="4">
          <cell r="B4" t="str">
            <v>CFEFD-S1-01-21 Jonathan Berk and Peter Demarzo, Corporate Finance, Fifth Edition, Ch 8: Fundamentals of Capital Budgeting (background)</v>
          </cell>
        </row>
        <row r="5">
          <cell r="B5" t="str">
            <v>CFEFD-S1-02-21 Jonathan Berk and Peter Demarzo, Corporate Finance, Fifth Edition, Ch 18: Capital Budgeting and Valuation with Leverage</v>
          </cell>
        </row>
        <row r="6">
          <cell r="B6" t="str">
            <v>CFEFD-S1-03-21 Jonathan Berk and Peter Demarzo, Corporate Finance, Fifth Edition, Ch 22: Real Options</v>
          </cell>
        </row>
        <row r="7">
          <cell r="B7" t="str">
            <v>CFEFD-S1-04-21 Jonathan Berk and Peter Demarzo, Corporate Finance, Fifth Edition, Ch 25: Leasing</v>
          </cell>
        </row>
        <row r="8">
          <cell r="B8" t="str">
            <v>CFEFD-S1-05-21 Jonathan Berk and Peter Demarzo, Corporate Finance, Fifth Edition, Ch 27: Short Term Financial Planning</v>
          </cell>
        </row>
        <row r="9">
          <cell r="B9" t="str">
            <v>CFEFD-S1-06-21 Jonathan Berk and Peter Demarzo, Corporate Finance, Fifth Edition, Ch 28: Mergers and Acquisitions</v>
          </cell>
        </row>
        <row r="10">
          <cell r="B10" t="str">
            <v>CFEFD-S1-07-21 Jonathan Berk and Peter Demarzo, Corporate Finance, Fifth Edition, Ch 31 International Corporate Finance</v>
          </cell>
        </row>
        <row r="11">
          <cell r="B11" t="str">
            <v>CFEFD-S1-08-21 Handbook of Corporate Finance: Empirical Corporate Finance, Ch. 10</v>
          </cell>
        </row>
        <row r="12">
          <cell r="B12" t="str">
            <v xml:space="preserve">CFEFD-S1-09-21 Aswath Damodaran, Damodaran on Valuation, Ch 15: The Value of Synergy </v>
          </cell>
        </row>
        <row r="13">
          <cell r="B13" t="str">
            <v>CFEFD-S1-10-21 Dean LeBaron and Lawrence S. Speidell, Why Are the Parts Worth More than the Sum? "Chop Shop", A Corporate Valuation Model (p80-100)</v>
          </cell>
        </row>
        <row r="14">
          <cell r="B14" t="str">
            <v>CFEFD-S1-11-21 Corporate Value Creation, Governance and Privatisation, Ch 4</v>
          </cell>
        </row>
        <row r="15">
          <cell r="B15" t="str">
            <v>CFEFD-S1-12-21 CFO Forum: Market Consistent Embedded Value Basis for Conclusions</v>
          </cell>
        </row>
        <row r="16">
          <cell r="B16" t="str">
            <v>CFEFD-S1-13-21 Capital Structure, Executive Compensation, and Investment Efficiency</v>
          </cell>
        </row>
        <row r="17">
          <cell r="B17" t="str">
            <v>CFEFD-S2-14-21 Robinson et al., International Financial Statement Analysis 4th Ed, Ch. 6 Financial Analysis Techniques</v>
          </cell>
        </row>
        <row r="18">
          <cell r="B18" t="str">
            <v>CFEFD-S2-15-21 Robinson et al., International Financial Statement Analysis 4th Ed, Ch. 9 Income Taxes</v>
          </cell>
        </row>
        <row r="19">
          <cell r="B19" t="str">
            <v>CFEFD-S2-16-21 Robinson et al., International Financial Statement Analysis 4th Ed, Ch. 11 Financial Reporting Quality</v>
          </cell>
        </row>
        <row r="20">
          <cell r="B20" t="str">
            <v>CFEFD-S2-17-21 Robinson et al., International Financial Statement Analysis 4th Ed, Ch. 15 Multinational Operations</v>
          </cell>
        </row>
        <row r="21">
          <cell r="B21" t="str">
            <v>CFEFD-S2-18-21 Robinson et al., International Financial Statement Analysis 4th Ed, Ch. 17 Evaluating Quality of Financial Reports (Section 1-6 Only)</v>
          </cell>
        </row>
        <row r="22">
          <cell r="B22" t="str">
            <v>CFEFD-S3-19-21 Zimmerman, Accounting for Decision Making and Control 10th Ed, Ch 4: Organizational Architecture</v>
          </cell>
        </row>
        <row r="23">
          <cell r="B23" t="str">
            <v>CFEFD-S3-20-21 Zimmerman, Accounting for Decision Making and Control 10th Ed, Ch 5: Responsibility Accounting and Transfer Pricing</v>
          </cell>
        </row>
        <row r="24">
          <cell r="B24" t="str">
            <v>CFEFD-S3-21-21 Zimmerman, Accounting for Decision Making and Control 10th Ed, Ch 7: Cost Allocation: Theory</v>
          </cell>
        </row>
        <row r="25">
          <cell r="B25" t="str">
            <v>CFEFD-S3-22-21 Zimmerman, Accounting for Decision Making and Control 10th Ed, Ch 9: Absorption Cost Systems</v>
          </cell>
        </row>
        <row r="26">
          <cell r="B26" t="str">
            <v>CFEFD-S3-23-21 Zimmerman, Accounting for Decision Making and Control 10th Ed, Ch 10: Criticisms of Absorption Cost Systems: Incentive to Overproduce</v>
          </cell>
        </row>
        <row r="27">
          <cell r="B27" t="str">
            <v>CFEFD-S3-24-21 Zimmerman, Accounting for Decision Making and Control 10th Ed, Ch 11: Criticisms of Absorption Cost Systems: Inaccurate Product Costs</v>
          </cell>
        </row>
        <row r="28">
          <cell r="B28" t="str">
            <v>CFEFD-S3-25-21 Zimmerman, Accounting for Decision Making and Control 10th Ed Ch 12: Standard Costs: Direct Labor and Materials</v>
          </cell>
        </row>
        <row r="29">
          <cell r="B29" t="str">
            <v>CFEFD-S3-26-21 Zimmerman, Accounting for Decision Making and Control 10th Ed, Ch 13: Overhead and Marketing Variances</v>
          </cell>
        </row>
        <row r="30">
          <cell r="B30" t="str">
            <v>CFEFD-S3-27-21 Product Costing In Service Organizations</v>
          </cell>
        </row>
        <row r="31">
          <cell r="B31" t="str">
            <v>CFEFD-S3-28-21 ABC and Life Insurance Industry</v>
          </cell>
        </row>
        <row r="32">
          <cell r="B32" t="str">
            <v>CFEFD-S4-29-21 Lam, Implementing Enterprise Risk Management from Methods to Applications, Ch 3: Performance-based continuous ERM (excl. introduction and phase three sections)</v>
          </cell>
        </row>
        <row r="33">
          <cell r="B33" t="str">
            <v>CFEFD-S4-30-21 Lam, Implementing Enterprise Risk Management from Methods to Applications, Ch 5: The ERM Project (excl. appendices)</v>
          </cell>
        </row>
        <row r="34">
          <cell r="B34" t="str">
            <v>CFEFD-S4-31-21 Lam, Implementing Enterprise Risk Management from Methods to Applications, Ch 9: Role of the Board</v>
          </cell>
        </row>
        <row r="35">
          <cell r="B35" t="str">
            <v>CFEFD-S4-32-21 Lam, Implementing Enterprise Risk Management from Methods to Applications, Ch 16: Risk-Based Performance Management</v>
          </cell>
        </row>
        <row r="36">
          <cell r="B36" t="str">
            <v>CFEFD-S4-33-21 Lam, Implementing Enterprise Risk Management from Methods to Applications, Ch 17: Integration of KPIs and KRIs</v>
          </cell>
        </row>
        <row r="37">
          <cell r="B37" t="str">
            <v>CFEFD-S4-34-21 Lam, Implementing Enterprise Risk Management from Methods to Applications, Ch 18: ERM Dashboard Reporting</v>
          </cell>
        </row>
        <row r="38">
          <cell r="B38" t="str">
            <v>CFEFD-S4-35-21 Lam, Implementing Enterprise Risk Management from Methods to Applications, Ch 19: Feedback Loops (starting at ERM Performance Feedback Loop)</v>
          </cell>
        </row>
        <row r="39">
          <cell r="B39" t="str">
            <v>CFEFD-S4-36-21 Sweeting, Financial Enterprise Risk Management, Ch 19: Risk Frameworks</v>
          </cell>
        </row>
        <row r="40">
          <cell r="B40" t="str">
            <v>CFEFD-S4-37-21 Sweeting, Financial Enterprise Risk Management, Ch 20: Case Studies</v>
          </cell>
        </row>
        <row r="41">
          <cell r="B41" t="str">
            <v>CFEFD-S4-38-21 Managing Business Process Flows, Ch 1: Products, Processes, and Performance</v>
          </cell>
        </row>
        <row r="42">
          <cell r="B42" t="str">
            <v>CFEFD-S4-39-21 Managing Business Process Flows, Ch 2: Operations Strategy and Management</v>
          </cell>
        </row>
        <row r="43">
          <cell r="B43" t="str">
            <v>CFEFD-S4-40-21 Trainer &amp; Cummins, Securitization, Insurance, and Reinsurance</v>
          </cell>
        </row>
        <row r="44">
          <cell r="B44" t="str">
            <v>CFEFD-S4-41-21 An Analysis of Delta Air Lines' Oil Refinery Acquisition</v>
          </cell>
        </row>
        <row r="45">
          <cell r="B45" t="str">
            <v>CFEFD-S4-42-21 Vakharia and Yenipazarli, Managing Supply Chain Disruptions, sections 2-5</v>
          </cell>
        </row>
        <row r="46">
          <cell r="B46" t="str">
            <v>CFEFD-S4-60-21 Bohme et al., A Fundamental Approach to Cyber Risk Analysis</v>
          </cell>
        </row>
        <row r="47">
          <cell r="B47" t="str">
            <v>CFEFD-S4-43-21 Foundations of Airline Finance: Methodology and Practice, Ch 11 (p482-510)</v>
          </cell>
        </row>
        <row r="48">
          <cell r="B48" t="str">
            <v>CFEFD-S4-61-21 Bravo and Díaz-Giménez, Is longevity an insurable risk? Hedging the unhedgeable</v>
          </cell>
        </row>
        <row r="49">
          <cell r="B49" t="str">
            <v>CFEFD-S5-44-21 Hubbard, How to Measure Anything 3rd Ed, Ch 9: Sampling Reality: How Observing Some Things Tells Us About All Things</v>
          </cell>
        </row>
        <row r="50">
          <cell r="B50" t="str">
            <v>CFEFD-S5-45-21 Hubbard, How to Measure Anything 3rd Ed, Ch 14: A Universal Measurement Method: Applied Information Economics</v>
          </cell>
        </row>
        <row r="51">
          <cell r="B51" t="str">
            <v>CFEFD-S5-46-21 Dowd, Measuring Market Risk 2nd ed, Ch 9 Applications of Stochastic Risk Measurement Methods</v>
          </cell>
        </row>
        <row r="52">
          <cell r="B52" t="str">
            <v xml:space="preserve">CFEFD-S5-47-21 Dowd, Measuring Market Risk 2nd ed, Ch 13 Stress Testing </v>
          </cell>
        </row>
        <row r="53">
          <cell r="B53" t="str">
            <v>CFEFD-S5-48-21 Dowd, Measuring Market Risk 2nd ed, Ch 15 Back Testing Market Risk Models</v>
          </cell>
        </row>
        <row r="54">
          <cell r="B54" t="str">
            <v>CFEFD-S5-49-21 Dowd, Measuring Market Risk 2nd ed, Ch 16 Model Risk</v>
          </cell>
        </row>
        <row r="55">
          <cell r="B55" t="str">
            <v>CFEFD-S5-50-21 Kelleher, Mac Namee, and D'Arcy, Fundamentals of Machine Learning for Predictive Analytics 2nd Ed, Ch. 2 Data to Insights to Decisions (background)</v>
          </cell>
        </row>
        <row r="56">
          <cell r="B56" t="str">
            <v>CFEFD-S5-51-21 Kelleher, Mac Namee, and D'Arcy, Fundamentals of Machine Learning for Predictive Analytics 2nd Ed, Ch. 3 Data Exploration (background)</v>
          </cell>
        </row>
        <row r="57">
          <cell r="B57" t="str">
            <v>CFEFD-S5-52-21 Kelleher, Mac Namee, and D'Arcy, Fundamentals of Machine Learning for Predictive Analytics 2nd Ed, Ch. 9 Evaluations</v>
          </cell>
        </row>
        <row r="58">
          <cell r="B58" t="str">
            <v>CFEFD-S5-53-21 Kelleher, Mac Namee, and D'Arcy, Fundamentals of Machine Learning for Predictive Analytics 2nd Ed, Ch. 12 Case Study: Customer Churn</v>
          </cell>
        </row>
        <row r="59">
          <cell r="B59" t="str">
            <v>CFEFD-S5-54-21 Kelleher, Mac Namee, and D'Arcy, Fundamentals of Machine Learning for Predictive Analytics 2nd Ed, Ch. 14 The Art of Machine Learning for Predictive Data Analytics</v>
          </cell>
        </row>
        <row r="60">
          <cell r="B60" t="str">
            <v>CFEFD-S5-55-21 Heavy Models, Light Models, and Proxy Models, sections 1-5, 7 (excl appendices)</v>
          </cell>
        </row>
        <row r="61">
          <cell r="B61" t="str">
            <v>CFEFD-S5-56-21 Gersl and Seidler, How to Improve the Quality of Stress Tests through Backtesting (excl appendices)</v>
          </cell>
        </row>
        <row r="62">
          <cell r="B62" t="str">
            <v>CFEFD-S5-57-21 Bolle-Reddat, Bernard (et al.), Modeling in Life Insurance - A Management Perspective, Chapter 11</v>
          </cell>
        </row>
        <row r="63">
          <cell r="B63" t="str">
            <v>CFEFD-S5-58-21 Kaye, A Guide to Risk Measures, Capital Allocation &amp; Related Decision Support Issues</v>
          </cell>
        </row>
        <row r="64">
          <cell r="B64" t="str">
            <v>CFEFD-S5-59-21 ASOP 56: Modeling, Dec 2019 (excl appendices)</v>
          </cell>
        </row>
        <row r="65">
          <cell r="B65" t="str">
            <v>CFEFD-S5-60-21 Bohme et al., A Fundamental Approach to Cyber Risk Analysis</v>
          </cell>
        </row>
        <row r="66">
          <cell r="B66" t="str">
            <v>CFEFD-S5-61-21 Bravo and Díaz-Giménez, Is longevity an insurable risk? Hedging the unhedgeable</v>
          </cell>
        </row>
        <row r="67">
          <cell r="B67" t="str">
            <v>Case Study</v>
          </cell>
        </row>
        <row r="70">
          <cell r="A70" t="str">
            <v>LO_1 A</v>
          </cell>
        </row>
        <row r="71">
          <cell r="A71" t="str">
            <v>LO_1 B</v>
          </cell>
          <cell r="C71" t="str">
            <v>Retrieval</v>
          </cell>
        </row>
        <row r="72">
          <cell r="A72" t="str">
            <v>LO_1 C</v>
          </cell>
          <cell r="C72" t="str">
            <v>Comprehension</v>
          </cell>
        </row>
        <row r="73">
          <cell r="A73" t="str">
            <v>LO_1 D</v>
          </cell>
          <cell r="C73" t="str">
            <v>Analysis</v>
          </cell>
        </row>
        <row r="74">
          <cell r="A74" t="str">
            <v>LO_2 A</v>
          </cell>
          <cell r="C74" t="str">
            <v>Knowledge Utilization</v>
          </cell>
        </row>
        <row r="75">
          <cell r="A75" t="str">
            <v>LO_2 B</v>
          </cell>
        </row>
        <row r="76">
          <cell r="A76" t="str">
            <v>LO_2 C</v>
          </cell>
        </row>
        <row r="77">
          <cell r="A77" t="str">
            <v>LO_3 A</v>
          </cell>
        </row>
        <row r="78">
          <cell r="A78" t="str">
            <v>LO_3 B</v>
          </cell>
        </row>
        <row r="79">
          <cell r="A79" t="str">
            <v>LO_3 C</v>
          </cell>
        </row>
        <row r="80">
          <cell r="A80" t="str">
            <v>LO_4 A</v>
          </cell>
        </row>
        <row r="81">
          <cell r="A81" t="str">
            <v>LO_4 B</v>
          </cell>
        </row>
        <row r="82">
          <cell r="A82" t="str">
            <v>LO_4 C</v>
          </cell>
        </row>
        <row r="83">
          <cell r="A83" t="str">
            <v>LO_4 D</v>
          </cell>
        </row>
        <row r="84">
          <cell r="A84" t="str">
            <v>LO_4 E</v>
          </cell>
        </row>
        <row r="85">
          <cell r="A85" t="str">
            <v>LO_5 A</v>
          </cell>
        </row>
        <row r="86">
          <cell r="A86" t="str">
            <v>LO_5 B</v>
          </cell>
        </row>
        <row r="87">
          <cell r="A87" t="str">
            <v>LO_5 C</v>
          </cell>
        </row>
        <row r="88">
          <cell r="A88" t="str">
            <v>LO_5 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1">
          <cell r="B1">
            <v>2017</v>
          </cell>
        </row>
        <row r="4">
          <cell r="B4">
            <v>1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ample1"/>
      <sheetName val="syllabus list"/>
    </sheetNames>
    <sheetDataSet>
      <sheetData sheetId="0"/>
      <sheetData sheetId="1" refreshError="1">
        <row r="9">
          <cell r="B9" t="str">
            <v>S1-06</v>
          </cell>
        </row>
        <row r="10">
          <cell r="B10" t="e">
            <v>#N/A</v>
          </cell>
        </row>
        <row r="11">
          <cell r="B11" t="e">
            <v>#N/A</v>
          </cell>
        </row>
        <row r="12">
          <cell r="B12" t="e">
            <v>#N/A</v>
          </cell>
        </row>
        <row r="13">
          <cell r="B13" t="e">
            <v>#N/A</v>
          </cell>
        </row>
        <row r="14">
          <cell r="B14" t="e">
            <v>#N/A</v>
          </cell>
        </row>
        <row r="15">
          <cell r="B15" t="e">
            <v>#N/A</v>
          </cell>
        </row>
        <row r="16">
          <cell r="B16" t="e">
            <v>#N/A</v>
          </cell>
        </row>
        <row r="17">
          <cell r="B17" t="e">
            <v>#N/A</v>
          </cell>
        </row>
        <row r="18">
          <cell r="B18" t="e">
            <v>#N/A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 Mappings"/>
      <sheetName val="Inputs and Risk Scenarios"/>
      <sheetName val="Forecast"/>
      <sheetName val="Financials for Case Study"/>
    </sheetNames>
    <sheetDataSet>
      <sheetData sheetId="0" refreshError="1"/>
      <sheetData sheetId="1" refreshError="1">
        <row r="1">
          <cell r="M1">
            <v>2015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N1"/>
  <sheetViews>
    <sheetView tabSelected="1" workbookViewId="0"/>
  </sheetViews>
  <sheetFormatPr defaultColWidth="9.140625" defaultRowHeight="15" x14ac:dyDescent="0.25"/>
  <cols>
    <col min="1" max="13" width="9.140625" style="2"/>
    <col min="14" max="14" width="11.42578125" style="2" customWidth="1"/>
    <col min="15" max="16384" width="9.140625" style="2"/>
  </cols>
  <sheetData>
    <row r="1" spans="14:14" x14ac:dyDescent="0.25">
      <c r="N1" s="5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47"/>
  <sheetViews>
    <sheetView workbookViewId="0">
      <selection activeCell="G4" sqref="G4"/>
    </sheetView>
  </sheetViews>
  <sheetFormatPr defaultRowHeight="15" x14ac:dyDescent="0.25"/>
  <cols>
    <col min="1" max="1" width="31.140625" style="27" customWidth="1"/>
    <col min="2" max="7" width="10.85546875" style="27" customWidth="1"/>
    <col min="14" max="14" width="11.42578125" customWidth="1"/>
  </cols>
  <sheetData>
    <row r="1" spans="1:7" ht="18.75" x14ac:dyDescent="0.25">
      <c r="A1" s="123" t="s">
        <v>176</v>
      </c>
      <c r="B1" s="112"/>
      <c r="C1" s="112"/>
      <c r="D1" s="112"/>
      <c r="E1" s="112"/>
      <c r="F1" s="112"/>
      <c r="G1" s="112"/>
    </row>
    <row r="2" spans="1:7" ht="18.75" x14ac:dyDescent="0.25">
      <c r="A2" s="123" t="s">
        <v>112</v>
      </c>
      <c r="B2" s="112"/>
      <c r="C2" s="112"/>
      <c r="D2" s="112"/>
      <c r="E2" s="112"/>
      <c r="F2" s="112"/>
      <c r="G2" s="112"/>
    </row>
    <row r="4" spans="1:7" ht="14.45" customHeight="1" x14ac:dyDescent="0.25">
      <c r="A4" s="44" t="s">
        <v>245</v>
      </c>
      <c r="B4"/>
      <c r="C4"/>
      <c r="D4"/>
      <c r="E4"/>
      <c r="F4"/>
      <c r="G4"/>
    </row>
    <row r="5" spans="1:7" ht="15.75" thickBot="1" x14ac:dyDescent="0.3">
      <c r="A5"/>
      <c r="B5"/>
      <c r="C5"/>
      <c r="D5"/>
      <c r="E5"/>
      <c r="F5"/>
      <c r="G5"/>
    </row>
    <row r="6" spans="1:7" ht="17.45" customHeight="1" thickBot="1" x14ac:dyDescent="0.3">
      <c r="A6" s="57" t="s">
        <v>1</v>
      </c>
      <c r="B6" s="58">
        <v>2023</v>
      </c>
      <c r="C6" s="58">
        <v>2024</v>
      </c>
      <c r="D6" s="58">
        <v>2025</v>
      </c>
      <c r="E6" s="58">
        <v>2026</v>
      </c>
      <c r="F6" s="58">
        <v>2027</v>
      </c>
      <c r="G6" s="58">
        <v>2028</v>
      </c>
    </row>
    <row r="7" spans="1:7" ht="14.45" customHeight="1" thickBot="1" x14ac:dyDescent="0.3">
      <c r="A7" s="59" t="s">
        <v>113</v>
      </c>
      <c r="B7" s="60"/>
      <c r="C7" s="60"/>
      <c r="D7" s="60"/>
      <c r="E7" s="60"/>
      <c r="F7" s="60"/>
      <c r="G7" s="60"/>
    </row>
    <row r="8" spans="1:7" ht="14.45" customHeight="1" thickBot="1" x14ac:dyDescent="0.3">
      <c r="A8" s="61" t="s">
        <v>153</v>
      </c>
      <c r="B8" s="62">
        <v>784780</v>
      </c>
      <c r="C8" s="62">
        <v>911720</v>
      </c>
      <c r="D8" s="62">
        <v>1077880</v>
      </c>
      <c r="E8" s="62">
        <v>1021050</v>
      </c>
      <c r="F8" s="62">
        <v>1082167</v>
      </c>
      <c r="G8" s="62">
        <v>1146752.3500000001</v>
      </c>
    </row>
    <row r="9" spans="1:7" ht="14.45" customHeight="1" thickBot="1" x14ac:dyDescent="0.3">
      <c r="A9" s="61" t="s">
        <v>154</v>
      </c>
      <c r="B9" s="62">
        <v>222890</v>
      </c>
      <c r="C9" s="62">
        <v>255630</v>
      </c>
      <c r="D9" s="62">
        <v>293230</v>
      </c>
      <c r="E9" s="62">
        <v>329160</v>
      </c>
      <c r="F9" s="62">
        <v>365520</v>
      </c>
      <c r="G9" s="62">
        <v>401560</v>
      </c>
    </row>
    <row r="10" spans="1:7" ht="14.45" customHeight="1" thickBot="1" x14ac:dyDescent="0.3">
      <c r="A10" s="59" t="s">
        <v>155</v>
      </c>
      <c r="B10" s="63">
        <v>1007670</v>
      </c>
      <c r="C10" s="63">
        <v>1167350</v>
      </c>
      <c r="D10" s="63">
        <v>1371110</v>
      </c>
      <c r="E10" s="63">
        <v>1350210</v>
      </c>
      <c r="F10" s="63">
        <v>1447687</v>
      </c>
      <c r="G10" s="63">
        <v>1548312.35</v>
      </c>
    </row>
    <row r="11" spans="1:7" ht="14.45" customHeight="1" thickBot="1" x14ac:dyDescent="0.3">
      <c r="A11" s="61" t="s">
        <v>156</v>
      </c>
      <c r="B11" s="62">
        <v>597270</v>
      </c>
      <c r="C11" s="62">
        <v>585614.66104141786</v>
      </c>
      <c r="D11" s="62">
        <v>585427.76467890281</v>
      </c>
      <c r="E11" s="62">
        <v>573492.99770636368</v>
      </c>
      <c r="F11" s="62">
        <v>574311.44858411048</v>
      </c>
      <c r="G11" s="62">
        <v>578887.41034610767</v>
      </c>
    </row>
    <row r="12" spans="1:7" ht="14.45" customHeight="1" thickBot="1" x14ac:dyDescent="0.3">
      <c r="A12" s="61" t="s">
        <v>114</v>
      </c>
      <c r="B12" s="62">
        <v>67897.75</v>
      </c>
      <c r="C12" s="62">
        <v>86211.953803591256</v>
      </c>
      <c r="D12" s="62">
        <v>108622.87195511295</v>
      </c>
      <c r="E12" s="62">
        <v>136429.90044092527</v>
      </c>
      <c r="F12" s="62">
        <v>154083.70907685463</v>
      </c>
      <c r="G12" s="62">
        <v>173432.87778141588</v>
      </c>
    </row>
    <row r="13" spans="1:7" ht="14.45" customHeight="1" thickBot="1" x14ac:dyDescent="0.3">
      <c r="A13" s="59" t="s">
        <v>115</v>
      </c>
      <c r="B13" s="63">
        <v>1672837.75</v>
      </c>
      <c r="C13" s="63">
        <v>1839176.6148450091</v>
      </c>
      <c r="D13" s="63">
        <v>2065160.6366340157</v>
      </c>
      <c r="E13" s="63">
        <v>2060132.8981472889</v>
      </c>
      <c r="F13" s="63">
        <v>2176082.1576609649</v>
      </c>
      <c r="G13" s="63">
        <v>2300632.6381275235</v>
      </c>
    </row>
    <row r="14" spans="1:7" ht="14.45" customHeight="1" thickBot="1" x14ac:dyDescent="0.3">
      <c r="A14" s="61"/>
      <c r="B14" s="60"/>
      <c r="C14" s="60"/>
      <c r="D14" s="60"/>
      <c r="E14" s="60"/>
      <c r="F14" s="60"/>
      <c r="G14" s="60"/>
    </row>
    <row r="15" spans="1:7" ht="14.45" customHeight="1" thickBot="1" x14ac:dyDescent="0.3">
      <c r="A15" s="59" t="s">
        <v>116</v>
      </c>
      <c r="B15" s="60"/>
      <c r="C15" s="60"/>
      <c r="D15" s="60"/>
      <c r="E15" s="60"/>
      <c r="F15" s="60"/>
      <c r="G15" s="60"/>
    </row>
    <row r="16" spans="1:7" ht="14.45" customHeight="1" thickBot="1" x14ac:dyDescent="0.3">
      <c r="A16" s="61" t="s">
        <v>157</v>
      </c>
      <c r="B16" s="62">
        <v>105386.042625</v>
      </c>
      <c r="C16" s="62">
        <v>131515.22</v>
      </c>
      <c r="D16" s="62">
        <v>147806.30632885417</v>
      </c>
      <c r="E16" s="62">
        <v>173812.63009374106</v>
      </c>
      <c r="F16" s="62">
        <v>199442.82429103128</v>
      </c>
      <c r="G16" s="62">
        <v>229030.85531295231</v>
      </c>
    </row>
    <row r="17" spans="1:7" ht="14.45" customHeight="1" thickBot="1" x14ac:dyDescent="0.3">
      <c r="A17" s="61" t="s">
        <v>158</v>
      </c>
      <c r="B17" s="62">
        <v>605599</v>
      </c>
      <c r="C17" s="62">
        <v>667839</v>
      </c>
      <c r="D17" s="62">
        <v>752140.03062993498</v>
      </c>
      <c r="E17" s="62">
        <v>786218.49003491504</v>
      </c>
      <c r="F17" s="62">
        <v>850385.93572732038</v>
      </c>
      <c r="G17" s="62">
        <v>931355.86284973496</v>
      </c>
    </row>
    <row r="18" spans="1:7" ht="14.45" customHeight="1" thickBot="1" x14ac:dyDescent="0.3">
      <c r="A18" s="61" t="s">
        <v>159</v>
      </c>
      <c r="B18" s="62">
        <v>584754.960785</v>
      </c>
      <c r="C18" s="62">
        <v>684170.55386544461</v>
      </c>
      <c r="D18" s="62">
        <v>796351.11340784852</v>
      </c>
      <c r="E18" s="62">
        <v>719929.47214060347</v>
      </c>
      <c r="F18" s="62">
        <v>738026.35199546651</v>
      </c>
      <c r="G18" s="62">
        <v>745216.47408917709</v>
      </c>
    </row>
    <row r="19" spans="1:7" ht="14.45" customHeight="1" thickBot="1" x14ac:dyDescent="0.3">
      <c r="A19" s="59" t="s">
        <v>160</v>
      </c>
      <c r="B19" s="63">
        <v>1295740.0034099999</v>
      </c>
      <c r="C19" s="63">
        <v>1483524.7738654446</v>
      </c>
      <c r="D19" s="63">
        <v>1696297.4503666377</v>
      </c>
      <c r="E19" s="63">
        <v>1679960.5922692595</v>
      </c>
      <c r="F19" s="63">
        <v>1787855.1120138182</v>
      </c>
      <c r="G19" s="63">
        <v>1905603.1922518644</v>
      </c>
    </row>
    <row r="20" spans="1:7" ht="14.45" customHeight="1" thickBot="1" x14ac:dyDescent="0.3">
      <c r="A20" s="61" t="s">
        <v>161</v>
      </c>
      <c r="B20" s="62">
        <v>96500.5</v>
      </c>
      <c r="C20" s="62">
        <v>113707.97307305376</v>
      </c>
      <c r="D20" s="62">
        <v>135667.34779624583</v>
      </c>
      <c r="E20" s="62">
        <v>143909.96738228432</v>
      </c>
      <c r="F20" s="62">
        <v>158139.46996047377</v>
      </c>
      <c r="G20" s="62">
        <v>173386.87762772708</v>
      </c>
    </row>
    <row r="21" spans="1:7" ht="14.45" customHeight="1" thickBot="1" x14ac:dyDescent="0.3">
      <c r="A21" s="61" t="s">
        <v>162</v>
      </c>
      <c r="B21" s="62">
        <v>-54360</v>
      </c>
      <c r="C21" s="62">
        <v>-64192</v>
      </c>
      <c r="D21" s="62">
        <v>-77141.2</v>
      </c>
      <c r="E21" s="62">
        <v>-75210</v>
      </c>
      <c r="F21" s="62">
        <v>-77855.98</v>
      </c>
      <c r="G21" s="62">
        <v>-80172.258999999991</v>
      </c>
    </row>
    <row r="22" spans="1:7" ht="14.45" customHeight="1" thickBot="1" x14ac:dyDescent="0.3">
      <c r="A22" s="59" t="s">
        <v>163</v>
      </c>
      <c r="B22" s="63">
        <v>42140.5</v>
      </c>
      <c r="C22" s="63">
        <v>49515.973073053756</v>
      </c>
      <c r="D22" s="63">
        <v>58526.14779624583</v>
      </c>
      <c r="E22" s="63">
        <v>68699.967382284318</v>
      </c>
      <c r="F22" s="63">
        <v>80283.489960473773</v>
      </c>
      <c r="G22" s="63">
        <v>93214.61862772709</v>
      </c>
    </row>
    <row r="23" spans="1:7" ht="14.45" customHeight="1" thickBot="1" x14ac:dyDescent="0.3">
      <c r="A23" s="59" t="s">
        <v>164</v>
      </c>
      <c r="B23" s="63">
        <v>75425.25</v>
      </c>
      <c r="C23" s="63">
        <v>81774.723073053756</v>
      </c>
      <c r="D23" s="63">
        <v>88434.124723192086</v>
      </c>
      <c r="E23" s="63">
        <v>94287.317659092238</v>
      </c>
      <c r="F23" s="63">
        <v>100414.70105138153</v>
      </c>
      <c r="G23" s="63">
        <v>106060.85276384556</v>
      </c>
    </row>
    <row r="24" spans="1:7" ht="14.45" customHeight="1" thickBot="1" x14ac:dyDescent="0.3">
      <c r="A24" s="59" t="s">
        <v>165</v>
      </c>
      <c r="B24" s="63">
        <v>1413305.7534099999</v>
      </c>
      <c r="C24" s="63">
        <v>1614815.4700115521</v>
      </c>
      <c r="D24" s="63">
        <v>1843257.7228860757</v>
      </c>
      <c r="E24" s="63">
        <v>1842947.877310636</v>
      </c>
      <c r="F24" s="63">
        <v>1968553.3030256736</v>
      </c>
      <c r="G24" s="63">
        <v>2104878.663643437</v>
      </c>
    </row>
    <row r="25" spans="1:7" ht="14.45" customHeight="1" thickBot="1" x14ac:dyDescent="0.3">
      <c r="A25" s="61"/>
      <c r="B25" s="60"/>
      <c r="C25" s="60"/>
      <c r="D25" s="60"/>
      <c r="E25" s="60"/>
      <c r="F25" s="60"/>
      <c r="G25" s="60"/>
    </row>
    <row r="26" spans="1:7" ht="14.45" customHeight="1" thickBot="1" x14ac:dyDescent="0.3">
      <c r="A26" s="59" t="s">
        <v>117</v>
      </c>
      <c r="B26" s="63">
        <v>259531.99659</v>
      </c>
      <c r="C26" s="63">
        <v>224361.14483345696</v>
      </c>
      <c r="D26" s="63">
        <v>221902.9137479401</v>
      </c>
      <c r="E26" s="63">
        <v>217185.02083665284</v>
      </c>
      <c r="F26" s="63">
        <v>207528.85463529162</v>
      </c>
      <c r="G26" s="63">
        <v>195753.97448408662</v>
      </c>
    </row>
    <row r="27" spans="1:7" ht="14.45" customHeight="1" thickBot="1" x14ac:dyDescent="0.3">
      <c r="A27" s="59" t="s">
        <v>0</v>
      </c>
      <c r="B27" s="63">
        <v>18000.000000000004</v>
      </c>
      <c r="C27" s="63">
        <v>18000.000000000004</v>
      </c>
      <c r="D27" s="63">
        <v>18000.000000000004</v>
      </c>
      <c r="E27" s="63">
        <v>18000.000000000004</v>
      </c>
      <c r="F27" s="63">
        <v>18000.000000000004</v>
      </c>
      <c r="G27" s="63">
        <v>7375.0000000000018</v>
      </c>
    </row>
    <row r="28" spans="1:7" ht="14.45" customHeight="1" thickBot="1" x14ac:dyDescent="0.3">
      <c r="A28" s="59" t="s">
        <v>118</v>
      </c>
      <c r="B28" s="63">
        <v>50721.719283899998</v>
      </c>
      <c r="C28" s="63">
        <v>43335.840415025959</v>
      </c>
      <c r="D28" s="63">
        <v>42819.611887067418</v>
      </c>
      <c r="E28" s="63">
        <v>41828.854375697098</v>
      </c>
      <c r="F28" s="63">
        <v>37281.059473411238</v>
      </c>
      <c r="G28" s="63">
        <v>38508.334641658192</v>
      </c>
    </row>
    <row r="29" spans="1:7" ht="14.45" customHeight="1" thickBot="1" x14ac:dyDescent="0.3">
      <c r="A29" s="59" t="s">
        <v>88</v>
      </c>
      <c r="B29" s="63">
        <v>190810.2773061</v>
      </c>
      <c r="C29" s="63">
        <v>163025.30441843101</v>
      </c>
      <c r="D29" s="63">
        <v>161083.30186087269</v>
      </c>
      <c r="E29" s="63">
        <v>157356.16646095575</v>
      </c>
      <c r="F29" s="63">
        <v>152247.79516188038</v>
      </c>
      <c r="G29" s="63">
        <v>149870.63984242844</v>
      </c>
    </row>
    <row r="30" spans="1:7" ht="14.45" customHeight="1" x14ac:dyDescent="0.25">
      <c r="A30"/>
      <c r="B30"/>
      <c r="C30"/>
      <c r="D30"/>
      <c r="E30"/>
      <c r="F30"/>
      <c r="G30"/>
    </row>
    <row r="31" spans="1:7" ht="14.45" customHeight="1" x14ac:dyDescent="0.25">
      <c r="A31"/>
      <c r="B31"/>
      <c r="C31"/>
      <c r="D31"/>
      <c r="E31"/>
      <c r="F31"/>
      <c r="G31"/>
    </row>
    <row r="32" spans="1:7" ht="14.45" customHeight="1" x14ac:dyDescent="0.25">
      <c r="A32" s="52" t="s">
        <v>151</v>
      </c>
      <c r="B32"/>
      <c r="C32"/>
      <c r="D32"/>
      <c r="E32"/>
      <c r="F32"/>
      <c r="G32"/>
    </row>
    <row r="33" spans="1:7" ht="17.45" customHeight="1" thickBot="1" x14ac:dyDescent="0.3">
      <c r="A33"/>
      <c r="B33"/>
      <c r="C33"/>
      <c r="D33"/>
      <c r="E33"/>
      <c r="F33"/>
      <c r="G33"/>
    </row>
    <row r="34" spans="1:7" ht="14.45" customHeight="1" thickBot="1" x14ac:dyDescent="0.3">
      <c r="A34" s="57" t="s">
        <v>119</v>
      </c>
      <c r="B34" s="58">
        <v>2023</v>
      </c>
      <c r="C34" s="58">
        <v>2024</v>
      </c>
      <c r="D34" s="58">
        <v>2025</v>
      </c>
      <c r="E34" s="58">
        <v>2026</v>
      </c>
      <c r="F34" s="58">
        <v>2027</v>
      </c>
      <c r="G34" s="58">
        <v>2028</v>
      </c>
    </row>
    <row r="35" spans="1:7" ht="14.45" customHeight="1" thickBot="1" x14ac:dyDescent="0.3">
      <c r="A35" s="59" t="s">
        <v>113</v>
      </c>
      <c r="B35" s="60"/>
      <c r="C35" s="64"/>
      <c r="D35" s="64"/>
      <c r="E35" s="64"/>
      <c r="F35" s="64"/>
      <c r="G35" s="64"/>
    </row>
    <row r="36" spans="1:7" ht="14.45" customHeight="1" thickBot="1" x14ac:dyDescent="0.3">
      <c r="A36" s="61" t="s">
        <v>153</v>
      </c>
      <c r="B36" s="62">
        <v>561000</v>
      </c>
      <c r="C36" s="62">
        <v>669800</v>
      </c>
      <c r="D36" s="62">
        <v>812600</v>
      </c>
      <c r="E36" s="62">
        <v>731340</v>
      </c>
      <c r="F36" s="62">
        <v>767907</v>
      </c>
      <c r="G36" s="62">
        <v>806302.35</v>
      </c>
    </row>
    <row r="37" spans="1:7" ht="14.45" customHeight="1" thickBot="1" x14ac:dyDescent="0.3">
      <c r="A37" s="61" t="s">
        <v>154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  <c r="G37" s="60">
        <v>0</v>
      </c>
    </row>
    <row r="38" spans="1:7" ht="14.45" customHeight="1" thickBot="1" x14ac:dyDescent="0.3">
      <c r="A38" s="59" t="s">
        <v>155</v>
      </c>
      <c r="B38" s="63">
        <v>561000</v>
      </c>
      <c r="C38" s="63">
        <v>669800</v>
      </c>
      <c r="D38" s="63">
        <v>812600</v>
      </c>
      <c r="E38" s="63">
        <v>731340</v>
      </c>
      <c r="F38" s="63">
        <v>767907</v>
      </c>
      <c r="G38" s="63">
        <v>806302.35</v>
      </c>
    </row>
    <row r="39" spans="1:7" ht="15.75" thickBot="1" x14ac:dyDescent="0.3">
      <c r="A39" s="61" t="s">
        <v>156</v>
      </c>
      <c r="B39" s="62">
        <v>73700</v>
      </c>
      <c r="C39" s="62">
        <v>75284.661041417785</v>
      </c>
      <c r="D39" s="62">
        <v>76977.764678902808</v>
      </c>
      <c r="E39" s="62">
        <v>68062.997706363676</v>
      </c>
      <c r="F39" s="62">
        <v>68541.448584110534</v>
      </c>
      <c r="G39" s="62">
        <v>68647.410346107659</v>
      </c>
    </row>
    <row r="40" spans="1:7" ht="15.75" thickBot="1" x14ac:dyDescent="0.3">
      <c r="A40" s="61" t="s">
        <v>114</v>
      </c>
      <c r="B40" s="62">
        <v>51647.75</v>
      </c>
      <c r="C40" s="62">
        <v>68251.953803591256</v>
      </c>
      <c r="D40" s="62">
        <v>88072.871955112947</v>
      </c>
      <c r="E40" s="62">
        <v>113739.90044092527</v>
      </c>
      <c r="F40" s="62">
        <v>129833.70907685462</v>
      </c>
      <c r="G40" s="62">
        <v>145992.87778141588</v>
      </c>
    </row>
    <row r="41" spans="1:7" ht="15.75" thickBot="1" x14ac:dyDescent="0.3">
      <c r="A41" s="59" t="s">
        <v>115</v>
      </c>
      <c r="B41" s="63">
        <v>686347.75</v>
      </c>
      <c r="C41" s="63">
        <v>813336.61484500905</v>
      </c>
      <c r="D41" s="63">
        <v>977650.63663401571</v>
      </c>
      <c r="E41" s="63">
        <v>913142.89814728894</v>
      </c>
      <c r="F41" s="63">
        <v>966282.15766096511</v>
      </c>
      <c r="G41" s="63">
        <v>1020942.6381275235</v>
      </c>
    </row>
    <row r="42" spans="1:7" ht="15.75" thickBot="1" x14ac:dyDescent="0.3">
      <c r="A42" s="61"/>
      <c r="B42" s="60"/>
      <c r="C42" s="60"/>
      <c r="D42" s="60"/>
      <c r="E42" s="60"/>
      <c r="F42" s="60"/>
      <c r="G42" s="60"/>
    </row>
    <row r="43" spans="1:7" x14ac:dyDescent="0.25">
      <c r="A43" s="59" t="s">
        <v>116</v>
      </c>
      <c r="B43" s="60"/>
      <c r="C43" s="60"/>
      <c r="D43" s="60"/>
      <c r="E43" s="60"/>
      <c r="F43" s="60"/>
      <c r="G43" s="60"/>
    </row>
    <row r="44" spans="1:7" ht="15.75" thickBot="1" x14ac:dyDescent="0.3">
      <c r="A44" s="61" t="s">
        <v>157</v>
      </c>
      <c r="B44" s="62">
        <v>21086.042625000002</v>
      </c>
      <c r="C44" s="62">
        <v>30425.22</v>
      </c>
      <c r="D44" s="62">
        <v>40076.306328854167</v>
      </c>
      <c r="E44" s="62">
        <v>51522.630093741063</v>
      </c>
      <c r="F44" s="62">
        <v>60272.824291031291</v>
      </c>
      <c r="G44" s="62">
        <v>68960.855312952292</v>
      </c>
    </row>
    <row r="45" spans="1:7" ht="15.75" thickBot="1" x14ac:dyDescent="0.3">
      <c r="A45" s="61" t="s">
        <v>158</v>
      </c>
      <c r="B45" s="62">
        <v>118539</v>
      </c>
      <c r="C45" s="62">
        <v>169029</v>
      </c>
      <c r="D45" s="62">
        <v>223370.030629935</v>
      </c>
      <c r="E45" s="62">
        <v>288238.49003491504</v>
      </c>
      <c r="F45" s="62">
        <v>335625.93572732044</v>
      </c>
      <c r="G45" s="62">
        <v>383115.8628497349</v>
      </c>
    </row>
    <row r="46" spans="1:7" ht="15.75" thickBot="1" x14ac:dyDescent="0.3">
      <c r="A46" s="61" t="s">
        <v>159</v>
      </c>
      <c r="B46" s="62">
        <v>470544.960785</v>
      </c>
      <c r="C46" s="62">
        <v>525220.55386544461</v>
      </c>
      <c r="D46" s="62">
        <v>610581.11340784852</v>
      </c>
      <c r="E46" s="62">
        <v>474729.47214060347</v>
      </c>
      <c r="F46" s="62">
        <v>455216.35199546645</v>
      </c>
      <c r="G46" s="62">
        <v>432776.47408917703</v>
      </c>
    </row>
    <row r="47" spans="1:7" ht="15.75" thickBot="1" x14ac:dyDescent="0.3">
      <c r="A47" s="59" t="s">
        <v>160</v>
      </c>
      <c r="B47" s="63">
        <v>610170.00341</v>
      </c>
      <c r="C47" s="63">
        <v>724674.77386544459</v>
      </c>
      <c r="D47" s="63">
        <v>874027.45036663767</v>
      </c>
      <c r="E47" s="63">
        <v>814490.5922692595</v>
      </c>
      <c r="F47" s="63">
        <v>851115.11201381823</v>
      </c>
      <c r="G47" s="63">
        <v>884853.19225186424</v>
      </c>
    </row>
    <row r="48" spans="1:7" ht="15.75" thickBot="1" x14ac:dyDescent="0.3">
      <c r="A48" s="61" t="s">
        <v>161</v>
      </c>
      <c r="B48" s="62">
        <v>43050.5</v>
      </c>
      <c r="C48" s="62">
        <v>51087.973073053756</v>
      </c>
      <c r="D48" s="62">
        <v>62967.347796245835</v>
      </c>
      <c r="E48" s="62">
        <v>61209.967382284318</v>
      </c>
      <c r="F48" s="62">
        <v>66039.469960473769</v>
      </c>
      <c r="G48" s="62">
        <v>70986.877627727081</v>
      </c>
    </row>
    <row r="49" spans="1:7" ht="15.75" thickBot="1" x14ac:dyDescent="0.3">
      <c r="A49" s="61" t="s">
        <v>162</v>
      </c>
      <c r="B49" s="62">
        <v>-18660</v>
      </c>
      <c r="C49" s="62">
        <v>-21822</v>
      </c>
      <c r="D49" s="62">
        <v>-26371.200000000001</v>
      </c>
      <c r="E49" s="62">
        <v>-16620</v>
      </c>
      <c r="F49" s="62">
        <v>-14425.979999999996</v>
      </c>
      <c r="G49" s="62">
        <v>-12122.258999999998</v>
      </c>
    </row>
    <row r="50" spans="1:7" ht="15.75" thickBot="1" x14ac:dyDescent="0.3">
      <c r="A50" s="59" t="s">
        <v>163</v>
      </c>
      <c r="B50" s="63">
        <v>24390.5</v>
      </c>
      <c r="C50" s="63">
        <v>29265.973073053756</v>
      </c>
      <c r="D50" s="63">
        <v>36596.14779624583</v>
      </c>
      <c r="E50" s="63">
        <v>44589.967382284318</v>
      </c>
      <c r="F50" s="63">
        <v>51613.489960473773</v>
      </c>
      <c r="G50" s="63">
        <v>58864.618627727083</v>
      </c>
    </row>
    <row r="51" spans="1:7" ht="15.75" thickBot="1" x14ac:dyDescent="0.3">
      <c r="A51" s="59" t="s">
        <v>164</v>
      </c>
      <c r="B51" s="63">
        <v>20445.25</v>
      </c>
      <c r="C51" s="63">
        <v>21954.723073053749</v>
      </c>
      <c r="D51" s="63">
        <v>24544.124723192086</v>
      </c>
      <c r="E51" s="63">
        <v>26687.317659092238</v>
      </c>
      <c r="F51" s="63">
        <v>28874.701051381526</v>
      </c>
      <c r="G51" s="63">
        <v>31110.852763845563</v>
      </c>
    </row>
    <row r="52" spans="1:7" ht="15.75" thickBot="1" x14ac:dyDescent="0.3">
      <c r="A52" s="59" t="s">
        <v>165</v>
      </c>
      <c r="B52" s="63">
        <v>655005.75341</v>
      </c>
      <c r="C52" s="63">
        <v>775895.4700115521</v>
      </c>
      <c r="D52" s="63">
        <v>935167.72288607561</v>
      </c>
      <c r="E52" s="63">
        <v>885767.8773106361</v>
      </c>
      <c r="F52" s="63">
        <v>931603.30302567349</v>
      </c>
      <c r="G52" s="63">
        <v>974828.66364343686</v>
      </c>
    </row>
    <row r="53" spans="1:7" ht="15.75" thickBot="1" x14ac:dyDescent="0.3">
      <c r="A53" s="61"/>
      <c r="B53" s="60"/>
      <c r="C53" s="60"/>
      <c r="D53" s="60"/>
      <c r="E53" s="60"/>
      <c r="F53" s="60"/>
      <c r="G53" s="60"/>
    </row>
    <row r="54" spans="1:7" ht="15.75" thickBot="1" x14ac:dyDescent="0.3">
      <c r="A54" s="59" t="s">
        <v>117</v>
      </c>
      <c r="B54" s="63">
        <v>31341.996589999995</v>
      </c>
      <c r="C54" s="63">
        <v>37441.144833456958</v>
      </c>
      <c r="D54" s="63">
        <v>42482.913747940096</v>
      </c>
      <c r="E54" s="63">
        <v>27375.020836652839</v>
      </c>
      <c r="F54" s="63">
        <v>34678.854635291616</v>
      </c>
      <c r="G54" s="63">
        <v>46113.974484086619</v>
      </c>
    </row>
    <row r="55" spans="1:7" ht="15.75" thickBot="1" x14ac:dyDescent="0.3">
      <c r="A55" s="59" t="s">
        <v>0</v>
      </c>
      <c r="B55" s="65">
        <v>0</v>
      </c>
      <c r="C55" s="65">
        <v>0</v>
      </c>
      <c r="D55" s="65">
        <v>0</v>
      </c>
      <c r="E55" s="65">
        <v>0</v>
      </c>
      <c r="F55" s="65">
        <v>0</v>
      </c>
      <c r="G55" s="65">
        <v>0</v>
      </c>
    </row>
    <row r="56" spans="1:7" ht="15.75" thickBot="1" x14ac:dyDescent="0.3">
      <c r="A56" s="59" t="s">
        <v>118</v>
      </c>
      <c r="B56" s="63">
        <v>6581.8192838999985</v>
      </c>
      <c r="C56" s="63">
        <v>7862.6404150259605</v>
      </c>
      <c r="D56" s="63">
        <v>8921.4118870674192</v>
      </c>
      <c r="E56" s="63">
        <v>5748.7543756970963</v>
      </c>
      <c r="F56" s="63">
        <v>7282.5594734112392</v>
      </c>
      <c r="G56" s="63">
        <v>9683.9346416581902</v>
      </c>
    </row>
    <row r="57" spans="1:7" ht="15.75" thickBot="1" x14ac:dyDescent="0.3">
      <c r="A57" s="59" t="s">
        <v>88</v>
      </c>
      <c r="B57" s="63">
        <v>24760.177306099999</v>
      </c>
      <c r="C57" s="63">
        <v>29578.504418430995</v>
      </c>
      <c r="D57" s="63">
        <v>33561.501860872675</v>
      </c>
      <c r="E57" s="63">
        <v>21626.266460955743</v>
      </c>
      <c r="F57" s="63">
        <v>27396.295161880378</v>
      </c>
      <c r="G57" s="63">
        <v>36430.039842428429</v>
      </c>
    </row>
    <row r="58" spans="1:7" x14ac:dyDescent="0.25">
      <c r="A58" s="66"/>
      <c r="B58" s="67"/>
      <c r="C58" s="67"/>
      <c r="D58" s="67"/>
      <c r="E58" s="67"/>
      <c r="F58" s="67"/>
      <c r="G58" s="67"/>
    </row>
    <row r="59" spans="1:7" ht="30" customHeight="1" x14ac:dyDescent="0.25">
      <c r="A59" s="139" t="s">
        <v>166</v>
      </c>
      <c r="B59" s="139"/>
      <c r="C59" s="139"/>
      <c r="D59" s="139"/>
      <c r="E59" s="139"/>
      <c r="F59" s="139"/>
      <c r="G59" s="139"/>
    </row>
    <row r="60" spans="1:7" x14ac:dyDescent="0.25">
      <c r="A60"/>
      <c r="B60"/>
      <c r="C60"/>
      <c r="D60"/>
      <c r="E60"/>
      <c r="F60"/>
      <c r="G60"/>
    </row>
    <row r="61" spans="1:7" ht="15.75" thickBot="1" x14ac:dyDescent="0.3">
      <c r="A61"/>
      <c r="B61"/>
      <c r="C61"/>
      <c r="D61"/>
      <c r="E61"/>
      <c r="F61"/>
      <c r="G61"/>
    </row>
    <row r="62" spans="1:7" ht="18" thickBot="1" x14ac:dyDescent="0.3">
      <c r="A62" s="57" t="s">
        <v>120</v>
      </c>
      <c r="B62" s="58">
        <v>2023</v>
      </c>
      <c r="C62" s="58">
        <v>2024</v>
      </c>
      <c r="D62" s="58">
        <v>2025</v>
      </c>
      <c r="E62" s="58">
        <v>2026</v>
      </c>
      <c r="F62" s="58">
        <v>2027</v>
      </c>
      <c r="G62" s="58">
        <v>2028</v>
      </c>
    </row>
    <row r="63" spans="1:7" ht="15.75" thickBot="1" x14ac:dyDescent="0.3">
      <c r="A63" s="59" t="s">
        <v>113</v>
      </c>
      <c r="B63" s="64"/>
      <c r="C63" s="64"/>
      <c r="D63" s="64"/>
      <c r="E63" s="64"/>
      <c r="F63" s="64"/>
      <c r="G63" s="64"/>
    </row>
    <row r="64" spans="1:7" ht="15.75" thickBot="1" x14ac:dyDescent="0.3">
      <c r="A64" s="61" t="s">
        <v>153</v>
      </c>
      <c r="B64" s="62">
        <v>58780</v>
      </c>
      <c r="C64" s="62">
        <v>72420</v>
      </c>
      <c r="D64" s="62">
        <v>89480</v>
      </c>
      <c r="E64" s="62">
        <v>106810</v>
      </c>
      <c r="F64" s="62">
        <v>125360</v>
      </c>
      <c r="G64" s="62">
        <v>145650</v>
      </c>
    </row>
    <row r="65" spans="1:7" ht="15.75" thickBot="1" x14ac:dyDescent="0.3">
      <c r="A65" s="61" t="s">
        <v>154</v>
      </c>
      <c r="B65" s="62">
        <v>47590</v>
      </c>
      <c r="C65" s="62">
        <v>64730</v>
      </c>
      <c r="D65" s="62">
        <v>82030</v>
      </c>
      <c r="E65" s="62">
        <v>96460</v>
      </c>
      <c r="F65" s="62">
        <v>111020</v>
      </c>
      <c r="G65" s="62">
        <v>125060</v>
      </c>
    </row>
    <row r="66" spans="1:7" ht="15.75" thickBot="1" x14ac:dyDescent="0.3">
      <c r="A66" s="59" t="s">
        <v>155</v>
      </c>
      <c r="B66" s="63">
        <v>106370</v>
      </c>
      <c r="C66" s="63">
        <v>137150</v>
      </c>
      <c r="D66" s="63">
        <v>171510</v>
      </c>
      <c r="E66" s="63">
        <v>203270</v>
      </c>
      <c r="F66" s="63">
        <v>236380</v>
      </c>
      <c r="G66" s="63">
        <v>270710</v>
      </c>
    </row>
    <row r="67" spans="1:7" ht="15.75" thickBot="1" x14ac:dyDescent="0.3">
      <c r="A67" s="61" t="s">
        <v>156</v>
      </c>
      <c r="B67" s="62">
        <v>110770</v>
      </c>
      <c r="C67" s="62">
        <v>106530</v>
      </c>
      <c r="D67" s="62">
        <v>105850</v>
      </c>
      <c r="E67" s="62">
        <v>109730</v>
      </c>
      <c r="F67" s="62">
        <v>114170</v>
      </c>
      <c r="G67" s="62">
        <v>121040</v>
      </c>
    </row>
    <row r="68" spans="1:7" ht="15.75" thickBot="1" x14ac:dyDescent="0.3">
      <c r="A68" s="61" t="s">
        <v>114</v>
      </c>
      <c r="B68" s="62">
        <v>5850</v>
      </c>
      <c r="C68" s="62">
        <v>6760</v>
      </c>
      <c r="D68" s="62">
        <v>8450</v>
      </c>
      <c r="E68" s="62">
        <v>9490</v>
      </c>
      <c r="F68" s="62">
        <v>9750</v>
      </c>
      <c r="G68" s="62">
        <v>11440</v>
      </c>
    </row>
    <row r="69" spans="1:7" ht="15.75" thickBot="1" x14ac:dyDescent="0.3">
      <c r="A69" s="59" t="s">
        <v>115</v>
      </c>
      <c r="B69" s="63">
        <v>222990</v>
      </c>
      <c r="C69" s="63">
        <v>250440</v>
      </c>
      <c r="D69" s="63">
        <v>285810</v>
      </c>
      <c r="E69" s="63">
        <v>322490</v>
      </c>
      <c r="F69" s="63">
        <v>360300</v>
      </c>
      <c r="G69" s="63">
        <v>403190</v>
      </c>
    </row>
    <row r="70" spans="1:7" ht="15.75" thickBot="1" x14ac:dyDescent="0.3">
      <c r="A70" s="61"/>
      <c r="B70" s="60"/>
      <c r="C70" s="60"/>
      <c r="D70" s="60"/>
      <c r="E70" s="60"/>
      <c r="F70" s="60"/>
      <c r="G70" s="60"/>
    </row>
    <row r="71" spans="1:7" ht="15.75" thickBot="1" x14ac:dyDescent="0.3">
      <c r="A71" s="59" t="s">
        <v>116</v>
      </c>
      <c r="B71" s="60"/>
      <c r="C71" s="60"/>
      <c r="D71" s="60"/>
      <c r="E71" s="60"/>
      <c r="F71" s="60"/>
      <c r="G71" s="60"/>
    </row>
    <row r="72" spans="1:7" ht="15.75" thickBot="1" x14ac:dyDescent="0.3">
      <c r="A72" s="61" t="s">
        <v>157</v>
      </c>
      <c r="B72" s="62">
        <v>27300</v>
      </c>
      <c r="C72" s="62">
        <v>35290</v>
      </c>
      <c r="D72" s="62">
        <v>33930</v>
      </c>
      <c r="E72" s="62">
        <v>38090</v>
      </c>
      <c r="F72" s="62">
        <v>42770</v>
      </c>
      <c r="G72" s="62">
        <v>47970</v>
      </c>
    </row>
    <row r="73" spans="1:7" ht="15.75" thickBot="1" x14ac:dyDescent="0.3">
      <c r="A73" s="61" t="s">
        <v>158</v>
      </c>
      <c r="B73" s="62">
        <v>32760</v>
      </c>
      <c r="C73" s="62">
        <v>32110</v>
      </c>
      <c r="D73" s="62">
        <v>36270</v>
      </c>
      <c r="E73" s="62">
        <v>41080</v>
      </c>
      <c r="F73" s="62">
        <v>45760</v>
      </c>
      <c r="G73" s="62">
        <v>51740</v>
      </c>
    </row>
    <row r="74" spans="1:7" ht="15.75" thickBot="1" x14ac:dyDescent="0.3">
      <c r="A74" s="61" t="s">
        <v>167</v>
      </c>
      <c r="B74" s="62">
        <v>92310</v>
      </c>
      <c r="C74" s="62">
        <v>120250</v>
      </c>
      <c r="D74" s="62">
        <v>152270</v>
      </c>
      <c r="E74" s="62">
        <v>182600</v>
      </c>
      <c r="F74" s="62">
        <v>214410</v>
      </c>
      <c r="G74" s="62">
        <v>246440</v>
      </c>
    </row>
    <row r="75" spans="1:7" ht="15.75" thickBot="1" x14ac:dyDescent="0.3">
      <c r="A75" s="59" t="s">
        <v>160</v>
      </c>
      <c r="B75" s="63">
        <v>152370</v>
      </c>
      <c r="C75" s="63">
        <v>187650</v>
      </c>
      <c r="D75" s="63">
        <v>222470</v>
      </c>
      <c r="E75" s="63">
        <v>261770</v>
      </c>
      <c r="F75" s="63">
        <v>302940</v>
      </c>
      <c r="G75" s="63">
        <v>346150</v>
      </c>
    </row>
    <row r="76" spans="1:7" ht="15.75" thickBot="1" x14ac:dyDescent="0.3">
      <c r="A76" s="61" t="s">
        <v>161</v>
      </c>
      <c r="B76" s="62">
        <v>21450</v>
      </c>
      <c r="C76" s="62">
        <v>25220</v>
      </c>
      <c r="D76" s="62">
        <v>32200</v>
      </c>
      <c r="E76" s="62">
        <v>38500</v>
      </c>
      <c r="F76" s="62">
        <v>45100</v>
      </c>
      <c r="G76" s="62">
        <v>52400</v>
      </c>
    </row>
    <row r="77" spans="1:7" ht="15.75" thickBot="1" x14ac:dyDescent="0.3">
      <c r="A77" s="61" t="s">
        <v>162</v>
      </c>
      <c r="B77" s="62">
        <v>-13000</v>
      </c>
      <c r="C77" s="62">
        <v>-16770</v>
      </c>
      <c r="D77" s="62">
        <v>-24670</v>
      </c>
      <c r="E77" s="62">
        <v>-31790</v>
      </c>
      <c r="F77" s="62">
        <v>-36830</v>
      </c>
      <c r="G77" s="62">
        <v>-41350</v>
      </c>
    </row>
    <row r="78" spans="1:7" ht="15.75" thickBot="1" x14ac:dyDescent="0.3">
      <c r="A78" s="59" t="s">
        <v>163</v>
      </c>
      <c r="B78" s="63">
        <v>8450</v>
      </c>
      <c r="C78" s="63">
        <v>8450</v>
      </c>
      <c r="D78" s="63">
        <v>7530</v>
      </c>
      <c r="E78" s="63">
        <v>6710</v>
      </c>
      <c r="F78" s="63">
        <v>8270</v>
      </c>
      <c r="G78" s="63">
        <v>11050</v>
      </c>
    </row>
    <row r="79" spans="1:7" ht="15.75" thickBot="1" x14ac:dyDescent="0.3">
      <c r="A79" s="59" t="s">
        <v>164</v>
      </c>
      <c r="B79" s="63">
        <v>13780</v>
      </c>
      <c r="C79" s="63">
        <v>14820</v>
      </c>
      <c r="D79" s="63">
        <v>15990</v>
      </c>
      <c r="E79" s="63">
        <v>16900</v>
      </c>
      <c r="F79" s="63">
        <v>17940</v>
      </c>
      <c r="G79" s="63">
        <v>18850</v>
      </c>
    </row>
    <row r="80" spans="1:7" ht="15.75" thickBot="1" x14ac:dyDescent="0.3">
      <c r="A80" s="59" t="s">
        <v>165</v>
      </c>
      <c r="B80" s="63">
        <v>174600</v>
      </c>
      <c r="C80" s="63">
        <v>210920</v>
      </c>
      <c r="D80" s="63">
        <v>245990</v>
      </c>
      <c r="E80" s="63">
        <v>285380</v>
      </c>
      <c r="F80" s="63">
        <v>329150</v>
      </c>
      <c r="G80" s="63">
        <v>376050</v>
      </c>
    </row>
    <row r="81" spans="1:7" ht="15.75" thickBot="1" x14ac:dyDescent="0.3">
      <c r="A81" s="61"/>
      <c r="B81" s="60"/>
      <c r="C81" s="60"/>
      <c r="D81" s="60"/>
      <c r="E81" s="60"/>
      <c r="F81" s="60"/>
      <c r="G81" s="60"/>
    </row>
    <row r="82" spans="1:7" ht="15.75" thickBot="1" x14ac:dyDescent="0.3">
      <c r="A82" s="59" t="s">
        <v>117</v>
      </c>
      <c r="B82" s="63">
        <v>48390</v>
      </c>
      <c r="C82" s="63">
        <v>39520</v>
      </c>
      <c r="D82" s="63">
        <v>39820</v>
      </c>
      <c r="E82" s="63">
        <v>37110</v>
      </c>
      <c r="F82" s="63">
        <v>31150</v>
      </c>
      <c r="G82" s="63">
        <v>27140</v>
      </c>
    </row>
    <row r="83" spans="1:7" ht="15.75" thickBot="1" x14ac:dyDescent="0.3">
      <c r="A83" s="59" t="s">
        <v>0</v>
      </c>
      <c r="B83" s="65">
        <v>0</v>
      </c>
      <c r="C83" s="65">
        <v>0</v>
      </c>
      <c r="D83" s="65">
        <v>0</v>
      </c>
      <c r="E83" s="65">
        <v>0</v>
      </c>
      <c r="F83" s="65">
        <v>0</v>
      </c>
      <c r="G83" s="65">
        <v>0</v>
      </c>
    </row>
    <row r="84" spans="1:7" ht="15.75" thickBot="1" x14ac:dyDescent="0.3">
      <c r="A84" s="59" t="s">
        <v>118</v>
      </c>
      <c r="B84" s="63">
        <v>10161.9</v>
      </c>
      <c r="C84" s="63">
        <v>8299.1999999999989</v>
      </c>
      <c r="D84" s="63">
        <v>8362.1999999999989</v>
      </c>
      <c r="E84" s="63">
        <v>7793.0999999999995</v>
      </c>
      <c r="F84" s="63">
        <v>6541.5</v>
      </c>
      <c r="G84" s="63">
        <v>5699.4</v>
      </c>
    </row>
    <row r="85" spans="1:7" ht="15.75" thickBot="1" x14ac:dyDescent="0.3">
      <c r="A85" s="59" t="s">
        <v>88</v>
      </c>
      <c r="B85" s="63">
        <v>38228.1</v>
      </c>
      <c r="C85" s="63">
        <v>31220.800000000003</v>
      </c>
      <c r="D85" s="63">
        <v>31457.800000000003</v>
      </c>
      <c r="E85" s="63">
        <v>29316.9</v>
      </c>
      <c r="F85" s="63">
        <v>24608.5</v>
      </c>
      <c r="G85" s="63">
        <v>21440.6</v>
      </c>
    </row>
    <row r="86" spans="1:7" x14ac:dyDescent="0.25">
      <c r="A86"/>
      <c r="B86"/>
      <c r="C86"/>
      <c r="D86"/>
      <c r="E86"/>
      <c r="F86"/>
      <c r="G86"/>
    </row>
    <row r="87" spans="1:7" ht="15.75" thickBot="1" x14ac:dyDescent="0.3">
      <c r="A87"/>
      <c r="B87"/>
      <c r="C87"/>
      <c r="D87"/>
      <c r="E87"/>
      <c r="F87"/>
      <c r="G87"/>
    </row>
    <row r="88" spans="1:7" ht="18" thickBot="1" x14ac:dyDescent="0.3">
      <c r="A88" s="57" t="s">
        <v>121</v>
      </c>
      <c r="B88" s="58">
        <v>2023</v>
      </c>
      <c r="C88" s="58">
        <v>2024</v>
      </c>
      <c r="D88" s="58">
        <v>2025</v>
      </c>
      <c r="E88" s="58">
        <v>2026</v>
      </c>
      <c r="F88" s="58">
        <v>2027</v>
      </c>
      <c r="G88" s="58">
        <v>2028</v>
      </c>
    </row>
    <row r="89" spans="1:7" ht="15.75" thickBot="1" x14ac:dyDescent="0.3">
      <c r="A89" s="59" t="s">
        <v>113</v>
      </c>
      <c r="B89" s="60"/>
      <c r="C89" s="64"/>
      <c r="D89" s="64"/>
      <c r="E89" s="64"/>
      <c r="F89" s="64"/>
      <c r="G89" s="64"/>
    </row>
    <row r="90" spans="1:7" ht="15.75" thickBot="1" x14ac:dyDescent="0.3">
      <c r="A90" s="61" t="s">
        <v>153</v>
      </c>
      <c r="B90" s="62">
        <v>14300</v>
      </c>
      <c r="C90" s="62">
        <v>17500</v>
      </c>
      <c r="D90" s="62">
        <v>19400</v>
      </c>
      <c r="E90" s="62">
        <v>21400</v>
      </c>
      <c r="F90" s="62">
        <v>22700</v>
      </c>
      <c r="G90" s="62">
        <v>24100</v>
      </c>
    </row>
    <row r="91" spans="1:7" ht="15.75" thickBot="1" x14ac:dyDescent="0.3">
      <c r="A91" s="61" t="s">
        <v>154</v>
      </c>
      <c r="B91" s="62">
        <v>44700</v>
      </c>
      <c r="C91" s="62">
        <v>52800</v>
      </c>
      <c r="D91" s="62">
        <v>63000</v>
      </c>
      <c r="E91" s="62">
        <v>73700</v>
      </c>
      <c r="F91" s="62">
        <v>84200</v>
      </c>
      <c r="G91" s="62">
        <v>93900</v>
      </c>
    </row>
    <row r="92" spans="1:7" ht="15.75" thickBot="1" x14ac:dyDescent="0.3">
      <c r="A92" s="59" t="s">
        <v>155</v>
      </c>
      <c r="B92" s="63">
        <v>59000</v>
      </c>
      <c r="C92" s="63">
        <v>70300</v>
      </c>
      <c r="D92" s="63">
        <v>82400</v>
      </c>
      <c r="E92" s="63">
        <v>95100</v>
      </c>
      <c r="F92" s="63">
        <v>106900</v>
      </c>
      <c r="G92" s="63">
        <v>118000</v>
      </c>
    </row>
    <row r="93" spans="1:7" ht="15.75" thickBot="1" x14ac:dyDescent="0.3">
      <c r="A93" s="61" t="s">
        <v>156</v>
      </c>
      <c r="B93" s="62">
        <v>20400</v>
      </c>
      <c r="C93" s="62">
        <v>20500</v>
      </c>
      <c r="D93" s="62">
        <v>22000</v>
      </c>
      <c r="E93" s="62">
        <v>24100</v>
      </c>
      <c r="F93" s="62">
        <v>26800</v>
      </c>
      <c r="G93" s="62">
        <v>30100</v>
      </c>
    </row>
    <row r="94" spans="1:7" ht="15.75" thickBot="1" x14ac:dyDescent="0.3">
      <c r="A94" s="61" t="s">
        <v>114</v>
      </c>
      <c r="B94" s="60">
        <v>0</v>
      </c>
      <c r="C94" s="60">
        <v>0</v>
      </c>
      <c r="D94" s="60">
        <v>0</v>
      </c>
      <c r="E94" s="60">
        <v>0</v>
      </c>
      <c r="F94" s="60">
        <v>0</v>
      </c>
      <c r="G94" s="60">
        <v>0</v>
      </c>
    </row>
    <row r="95" spans="1:7" ht="15.75" thickBot="1" x14ac:dyDescent="0.3">
      <c r="A95" s="59" t="s">
        <v>115</v>
      </c>
      <c r="B95" s="63">
        <v>79400</v>
      </c>
      <c r="C95" s="63">
        <v>90800</v>
      </c>
      <c r="D95" s="63">
        <v>104400</v>
      </c>
      <c r="E95" s="63">
        <v>119200</v>
      </c>
      <c r="F95" s="63">
        <v>133700</v>
      </c>
      <c r="G95" s="63">
        <v>148100</v>
      </c>
    </row>
    <row r="96" spans="1:7" ht="15.75" thickBot="1" x14ac:dyDescent="0.3">
      <c r="A96" s="61"/>
      <c r="B96" s="60"/>
      <c r="C96" s="60"/>
      <c r="D96" s="60"/>
      <c r="E96" s="60"/>
      <c r="F96" s="60"/>
      <c r="G96" s="60"/>
    </row>
    <row r="97" spans="1:7" ht="15.75" thickBot="1" x14ac:dyDescent="0.3">
      <c r="A97" s="59" t="s">
        <v>116</v>
      </c>
      <c r="B97" s="60"/>
      <c r="C97" s="60"/>
      <c r="D97" s="60"/>
      <c r="E97" s="60"/>
      <c r="F97" s="60"/>
      <c r="G97" s="60"/>
    </row>
    <row r="98" spans="1:7" ht="15.75" thickBot="1" x14ac:dyDescent="0.3">
      <c r="A98" s="61" t="s">
        <v>157</v>
      </c>
      <c r="B98" s="62">
        <v>22900</v>
      </c>
      <c r="C98" s="62">
        <v>28600</v>
      </c>
      <c r="D98" s="62">
        <v>35900</v>
      </c>
      <c r="E98" s="62">
        <v>44200</v>
      </c>
      <c r="F98" s="62">
        <v>53000</v>
      </c>
      <c r="G98" s="62">
        <v>65200</v>
      </c>
    </row>
    <row r="99" spans="1:7" ht="15.75" thickBot="1" x14ac:dyDescent="0.3">
      <c r="A99" s="61" t="s">
        <v>158</v>
      </c>
      <c r="B99" s="60">
        <v>400</v>
      </c>
      <c r="C99" s="60">
        <v>500</v>
      </c>
      <c r="D99" s="60">
        <v>500</v>
      </c>
      <c r="E99" s="60">
        <v>500</v>
      </c>
      <c r="F99" s="60">
        <v>500</v>
      </c>
      <c r="G99" s="60">
        <v>500</v>
      </c>
    </row>
    <row r="100" spans="1:7" ht="15.75" thickBot="1" x14ac:dyDescent="0.3">
      <c r="A100" s="61" t="s">
        <v>167</v>
      </c>
      <c r="B100" s="62">
        <v>10800</v>
      </c>
      <c r="C100" s="62">
        <v>11100</v>
      </c>
      <c r="D100" s="62">
        <v>12000</v>
      </c>
      <c r="E100" s="62">
        <v>13200</v>
      </c>
      <c r="F100" s="62">
        <v>14600</v>
      </c>
      <c r="G100" s="62">
        <v>15100</v>
      </c>
    </row>
    <row r="101" spans="1:7" ht="15.75" thickBot="1" x14ac:dyDescent="0.3">
      <c r="A101" s="59" t="s">
        <v>160</v>
      </c>
      <c r="B101" s="63">
        <v>34100</v>
      </c>
      <c r="C101" s="63">
        <v>40200</v>
      </c>
      <c r="D101" s="63">
        <v>48400</v>
      </c>
      <c r="E101" s="63">
        <v>57900</v>
      </c>
      <c r="F101" s="63">
        <v>68100</v>
      </c>
      <c r="G101" s="63">
        <v>80800</v>
      </c>
    </row>
    <row r="102" spans="1:7" ht="15.75" thickBot="1" x14ac:dyDescent="0.3">
      <c r="A102" s="61" t="s">
        <v>161</v>
      </c>
      <c r="B102" s="62">
        <v>8200</v>
      </c>
      <c r="C102" s="62">
        <v>10800</v>
      </c>
      <c r="D102" s="62">
        <v>11700</v>
      </c>
      <c r="E102" s="62">
        <v>12600</v>
      </c>
      <c r="F102" s="62">
        <v>12900</v>
      </c>
      <c r="G102" s="62">
        <v>13100</v>
      </c>
    </row>
    <row r="103" spans="1:7" ht="15.75" thickBot="1" x14ac:dyDescent="0.3">
      <c r="A103" s="61" t="s">
        <v>162</v>
      </c>
      <c r="B103" s="62">
        <v>-11200</v>
      </c>
      <c r="C103" s="62">
        <v>-12300</v>
      </c>
      <c r="D103" s="62">
        <v>-12600</v>
      </c>
      <c r="E103" s="62">
        <v>-12600</v>
      </c>
      <c r="F103" s="62">
        <v>-12000</v>
      </c>
      <c r="G103" s="62">
        <v>-11500</v>
      </c>
    </row>
    <row r="104" spans="1:7" ht="15.75" thickBot="1" x14ac:dyDescent="0.3">
      <c r="A104" s="59" t="s">
        <v>163</v>
      </c>
      <c r="B104" s="63">
        <v>-3000</v>
      </c>
      <c r="C104" s="63">
        <v>-1500</v>
      </c>
      <c r="D104" s="65">
        <v>-900</v>
      </c>
      <c r="E104" s="65">
        <v>0</v>
      </c>
      <c r="F104" s="65">
        <v>900</v>
      </c>
      <c r="G104" s="63">
        <v>1600</v>
      </c>
    </row>
    <row r="105" spans="1:7" ht="15.75" thickBot="1" x14ac:dyDescent="0.3">
      <c r="A105" s="59" t="s">
        <v>164</v>
      </c>
      <c r="B105" s="63">
        <v>21200</v>
      </c>
      <c r="C105" s="63">
        <v>23100</v>
      </c>
      <c r="D105" s="63">
        <v>24800</v>
      </c>
      <c r="E105" s="63">
        <v>26500</v>
      </c>
      <c r="F105" s="63">
        <v>28000</v>
      </c>
      <c r="G105" s="63">
        <v>29500</v>
      </c>
    </row>
    <row r="106" spans="1:7" ht="15.75" thickBot="1" x14ac:dyDescent="0.3">
      <c r="A106" s="59" t="s">
        <v>165</v>
      </c>
      <c r="B106" s="63">
        <v>52300</v>
      </c>
      <c r="C106" s="63">
        <v>61800</v>
      </c>
      <c r="D106" s="63">
        <v>72300</v>
      </c>
      <c r="E106" s="63">
        <v>84400</v>
      </c>
      <c r="F106" s="63">
        <v>97000</v>
      </c>
      <c r="G106" s="63">
        <v>111900</v>
      </c>
    </row>
    <row r="107" spans="1:7" ht="15.75" thickBot="1" x14ac:dyDescent="0.3">
      <c r="A107" s="61"/>
      <c r="B107" s="60"/>
      <c r="C107" s="60"/>
      <c r="D107" s="60"/>
      <c r="E107" s="60"/>
      <c r="F107" s="60"/>
      <c r="G107" s="60"/>
    </row>
    <row r="108" spans="1:7" ht="15.75" thickBot="1" x14ac:dyDescent="0.3">
      <c r="A108" s="59" t="s">
        <v>117</v>
      </c>
      <c r="B108" s="63">
        <v>27100</v>
      </c>
      <c r="C108" s="63">
        <v>29000</v>
      </c>
      <c r="D108" s="63">
        <v>32100</v>
      </c>
      <c r="E108" s="63">
        <v>34800</v>
      </c>
      <c r="F108" s="63">
        <v>36700</v>
      </c>
      <c r="G108" s="63">
        <v>36200</v>
      </c>
    </row>
    <row r="109" spans="1:7" ht="15.75" thickBot="1" x14ac:dyDescent="0.3">
      <c r="A109" s="59" t="s">
        <v>0</v>
      </c>
      <c r="B109" s="65">
        <v>0</v>
      </c>
      <c r="C109" s="65">
        <v>0</v>
      </c>
      <c r="D109" s="65">
        <v>0</v>
      </c>
      <c r="E109" s="65">
        <v>0</v>
      </c>
      <c r="F109" s="65">
        <v>0</v>
      </c>
      <c r="G109" s="65">
        <v>0</v>
      </c>
    </row>
    <row r="110" spans="1:7" ht="15.75" thickBot="1" x14ac:dyDescent="0.3">
      <c r="A110" s="59" t="s">
        <v>118</v>
      </c>
      <c r="B110" s="63">
        <v>5691</v>
      </c>
      <c r="C110" s="63">
        <v>6090</v>
      </c>
      <c r="D110" s="63">
        <v>6741</v>
      </c>
      <c r="E110" s="63">
        <v>7308</v>
      </c>
      <c r="F110" s="63">
        <v>7707</v>
      </c>
      <c r="G110" s="63">
        <v>7602</v>
      </c>
    </row>
    <row r="111" spans="1:7" ht="15.75" thickBot="1" x14ac:dyDescent="0.3">
      <c r="A111" s="59" t="s">
        <v>88</v>
      </c>
      <c r="B111" s="63">
        <v>21409</v>
      </c>
      <c r="C111" s="63">
        <v>22910</v>
      </c>
      <c r="D111" s="63">
        <v>25359</v>
      </c>
      <c r="E111" s="63">
        <v>27492</v>
      </c>
      <c r="F111" s="63">
        <v>28993</v>
      </c>
      <c r="G111" s="63">
        <v>28598</v>
      </c>
    </row>
    <row r="112" spans="1:7" x14ac:dyDescent="0.25">
      <c r="A112" s="28"/>
      <c r="B112" s="48"/>
      <c r="C112" s="48"/>
      <c r="D112" s="48"/>
      <c r="E112" s="48"/>
      <c r="F112" s="48"/>
      <c r="G112" s="48"/>
    </row>
    <row r="113" spans="1:7" x14ac:dyDescent="0.25">
      <c r="A113" s="28"/>
      <c r="B113" s="48"/>
      <c r="C113" s="48"/>
      <c r="D113" s="48"/>
      <c r="E113" s="48"/>
      <c r="F113" s="48"/>
      <c r="G113" s="48"/>
    </row>
    <row r="114" spans="1:7" x14ac:dyDescent="0.25">
      <c r="A114" s="28"/>
      <c r="B114" s="48"/>
      <c r="C114" s="48"/>
      <c r="D114" s="48"/>
      <c r="E114" s="48"/>
      <c r="F114" s="48"/>
      <c r="G114" s="48"/>
    </row>
    <row r="115" spans="1:7" x14ac:dyDescent="0.25">
      <c r="A115" s="28"/>
      <c r="B115" s="48"/>
      <c r="C115" s="48"/>
      <c r="D115" s="48"/>
      <c r="E115" s="48"/>
      <c r="F115" s="48"/>
      <c r="G115" s="48"/>
    </row>
    <row r="116" spans="1:7" x14ac:dyDescent="0.25">
      <c r="A116" s="28"/>
      <c r="B116" s="48"/>
      <c r="C116" s="48"/>
      <c r="D116" s="48"/>
      <c r="E116" s="48"/>
      <c r="F116" s="48"/>
      <c r="G116" s="48"/>
    </row>
    <row r="117" spans="1:7" x14ac:dyDescent="0.25">
      <c r="A117" s="28"/>
      <c r="B117" s="48"/>
      <c r="C117" s="48"/>
      <c r="D117" s="48"/>
      <c r="E117" s="48"/>
      <c r="F117" s="48"/>
      <c r="G117" s="48"/>
    </row>
    <row r="118" spans="1:7" x14ac:dyDescent="0.25">
      <c r="A118" s="28"/>
      <c r="B118" s="48"/>
      <c r="C118" s="48"/>
      <c r="D118" s="48"/>
      <c r="E118" s="48"/>
      <c r="F118" s="48"/>
      <c r="G118" s="48"/>
    </row>
    <row r="119" spans="1:7" x14ac:dyDescent="0.25">
      <c r="A119" s="28"/>
      <c r="B119" s="48"/>
      <c r="C119" s="48"/>
      <c r="D119" s="48"/>
      <c r="E119" s="48"/>
      <c r="F119" s="48"/>
      <c r="G119" s="48"/>
    </row>
    <row r="120" spans="1:7" x14ac:dyDescent="0.25">
      <c r="A120" s="28"/>
      <c r="B120" s="48"/>
      <c r="C120" s="48"/>
      <c r="D120" s="48"/>
      <c r="E120" s="48"/>
      <c r="F120" s="48"/>
      <c r="G120" s="48"/>
    </row>
    <row r="121" spans="1:7" x14ac:dyDescent="0.25">
      <c r="A121" s="28"/>
      <c r="B121" s="48"/>
      <c r="C121" s="48"/>
      <c r="D121" s="48"/>
      <c r="E121" s="48"/>
      <c r="F121" s="48"/>
      <c r="G121" s="48"/>
    </row>
    <row r="122" spans="1:7" x14ac:dyDescent="0.25">
      <c r="A122" s="28"/>
      <c r="B122" s="48"/>
      <c r="C122" s="48"/>
      <c r="D122" s="48"/>
      <c r="E122" s="48"/>
      <c r="F122" s="48"/>
      <c r="G122" s="48"/>
    </row>
    <row r="123" spans="1:7" x14ac:dyDescent="0.25">
      <c r="A123" s="28"/>
      <c r="B123" s="48"/>
      <c r="C123" s="48"/>
      <c r="D123" s="48"/>
      <c r="E123" s="48"/>
      <c r="F123" s="48"/>
      <c r="G123" s="48"/>
    </row>
    <row r="124" spans="1:7" x14ac:dyDescent="0.25">
      <c r="A124" s="28"/>
      <c r="B124" s="48"/>
      <c r="C124" s="48"/>
      <c r="D124" s="48"/>
      <c r="E124" s="48"/>
      <c r="F124" s="48"/>
      <c r="G124" s="48"/>
    </row>
    <row r="125" spans="1:7" x14ac:dyDescent="0.25">
      <c r="A125" s="28"/>
      <c r="B125" s="48"/>
      <c r="C125" s="48"/>
      <c r="D125" s="48"/>
      <c r="E125" s="48"/>
      <c r="F125" s="48"/>
      <c r="G125" s="48"/>
    </row>
    <row r="126" spans="1:7" x14ac:dyDescent="0.25">
      <c r="A126" s="28"/>
      <c r="B126" s="48"/>
      <c r="C126" s="48"/>
      <c r="D126" s="48"/>
      <c r="E126" s="48"/>
      <c r="F126" s="48"/>
      <c r="G126" s="48"/>
    </row>
    <row r="127" spans="1:7" x14ac:dyDescent="0.25">
      <c r="A127" s="28"/>
      <c r="B127" s="48"/>
      <c r="C127" s="48"/>
      <c r="D127" s="48"/>
      <c r="E127" s="48"/>
      <c r="F127" s="48"/>
      <c r="G127" s="48"/>
    </row>
    <row r="128" spans="1:7" x14ac:dyDescent="0.25">
      <c r="A128" s="28"/>
      <c r="B128" s="48"/>
      <c r="C128" s="48"/>
      <c r="D128" s="48"/>
      <c r="E128" s="48"/>
      <c r="F128" s="48"/>
      <c r="G128" s="48"/>
    </row>
    <row r="129" spans="1:7" x14ac:dyDescent="0.25">
      <c r="A129" s="28"/>
      <c r="B129" s="48"/>
      <c r="C129" s="48"/>
      <c r="D129" s="48"/>
      <c r="E129" s="48"/>
      <c r="F129" s="48"/>
      <c r="G129" s="48"/>
    </row>
    <row r="130" spans="1:7" x14ac:dyDescent="0.25">
      <c r="A130" s="28"/>
      <c r="B130" s="48"/>
      <c r="C130" s="48"/>
      <c r="D130" s="48"/>
      <c r="E130" s="48"/>
      <c r="F130" s="48"/>
      <c r="G130" s="48"/>
    </row>
    <row r="131" spans="1:7" x14ac:dyDescent="0.25">
      <c r="A131" s="28"/>
      <c r="B131" s="48"/>
      <c r="C131" s="48"/>
      <c r="D131" s="48"/>
      <c r="E131" s="48"/>
      <c r="F131" s="48"/>
      <c r="G131" s="48"/>
    </row>
    <row r="132" spans="1:7" x14ac:dyDescent="0.25">
      <c r="A132" s="28"/>
      <c r="B132" s="48"/>
      <c r="C132" s="48"/>
      <c r="D132" s="48"/>
      <c r="E132" s="48"/>
      <c r="F132" s="48"/>
      <c r="G132" s="48"/>
    </row>
    <row r="133" spans="1:7" x14ac:dyDescent="0.25">
      <c r="A133" s="28"/>
      <c r="B133" s="48"/>
      <c r="C133" s="48"/>
      <c r="D133" s="48"/>
      <c r="E133" s="48"/>
      <c r="F133" s="48"/>
      <c r="G133" s="48"/>
    </row>
    <row r="134" spans="1:7" x14ac:dyDescent="0.25">
      <c r="A134" s="28"/>
      <c r="B134" s="48"/>
      <c r="C134" s="48"/>
      <c r="D134" s="48"/>
      <c r="E134" s="48"/>
      <c r="F134" s="48"/>
      <c r="G134" s="48"/>
    </row>
    <row r="135" spans="1:7" x14ac:dyDescent="0.25">
      <c r="A135" s="28"/>
      <c r="B135" s="48"/>
      <c r="C135" s="48"/>
      <c r="D135" s="48"/>
      <c r="E135" s="48"/>
      <c r="F135" s="48"/>
      <c r="G135" s="48"/>
    </row>
    <row r="136" spans="1:7" x14ac:dyDescent="0.25">
      <c r="A136" s="28"/>
      <c r="B136" s="48"/>
      <c r="C136" s="48"/>
      <c r="D136" s="48"/>
      <c r="E136" s="48"/>
      <c r="F136" s="48"/>
      <c r="G136" s="48"/>
    </row>
    <row r="137" spans="1:7" x14ac:dyDescent="0.25">
      <c r="A137" s="28"/>
      <c r="B137" s="48"/>
      <c r="C137" s="48"/>
      <c r="D137" s="48"/>
      <c r="E137" s="48"/>
      <c r="F137" s="48"/>
      <c r="G137" s="48"/>
    </row>
    <row r="138" spans="1:7" x14ac:dyDescent="0.25">
      <c r="A138" s="28"/>
      <c r="B138" s="48"/>
      <c r="C138" s="48"/>
      <c r="D138" s="48"/>
      <c r="E138" s="48"/>
      <c r="F138" s="48"/>
      <c r="G138" s="48"/>
    </row>
    <row r="139" spans="1:7" x14ac:dyDescent="0.25">
      <c r="A139" s="28"/>
      <c r="B139" s="48"/>
      <c r="C139" s="48"/>
      <c r="D139" s="48"/>
      <c r="E139" s="48"/>
      <c r="F139" s="48"/>
      <c r="G139" s="48"/>
    </row>
    <row r="140" spans="1:7" x14ac:dyDescent="0.25">
      <c r="A140" s="28"/>
      <c r="B140" s="48"/>
      <c r="C140" s="48"/>
      <c r="D140" s="48"/>
      <c r="E140" s="48"/>
      <c r="F140" s="48"/>
      <c r="G140" s="48"/>
    </row>
    <row r="141" spans="1:7" x14ac:dyDescent="0.25">
      <c r="A141" s="28"/>
      <c r="B141" s="48"/>
      <c r="C141" s="48"/>
      <c r="D141" s="48"/>
      <c r="E141" s="48"/>
      <c r="F141" s="48"/>
      <c r="G141" s="48"/>
    </row>
    <row r="142" spans="1:7" x14ac:dyDescent="0.25">
      <c r="A142" s="28"/>
      <c r="B142" s="48"/>
      <c r="C142" s="48"/>
      <c r="D142" s="48"/>
      <c r="E142" s="48"/>
      <c r="F142" s="48"/>
      <c r="G142" s="48"/>
    </row>
    <row r="143" spans="1:7" x14ac:dyDescent="0.25">
      <c r="A143" s="28"/>
      <c r="B143" s="48"/>
      <c r="C143" s="48"/>
      <c r="D143" s="48"/>
      <c r="E143" s="48"/>
      <c r="F143" s="48"/>
      <c r="G143" s="48"/>
    </row>
    <row r="144" spans="1:7" x14ac:dyDescent="0.25">
      <c r="A144" s="28"/>
      <c r="B144" s="48"/>
      <c r="C144" s="48"/>
      <c r="D144" s="48"/>
      <c r="E144" s="48"/>
      <c r="F144" s="48"/>
      <c r="G144" s="48"/>
    </row>
    <row r="145" spans="1:7" x14ac:dyDescent="0.25">
      <c r="A145" s="28"/>
      <c r="B145" s="48"/>
      <c r="C145" s="48"/>
      <c r="D145" s="48"/>
      <c r="E145" s="48"/>
      <c r="F145" s="48"/>
      <c r="G145" s="48"/>
    </row>
    <row r="146" spans="1:7" x14ac:dyDescent="0.25">
      <c r="B146" s="29"/>
      <c r="C146" s="29"/>
      <c r="D146" s="29"/>
      <c r="E146" s="29"/>
      <c r="F146" s="29"/>
      <c r="G146" s="29"/>
    </row>
    <row r="147" spans="1:7" x14ac:dyDescent="0.25">
      <c r="B147" s="29"/>
      <c r="C147" s="29"/>
      <c r="D147" s="29"/>
      <c r="E147" s="29"/>
      <c r="F147" s="29"/>
      <c r="G147" s="29"/>
    </row>
  </sheetData>
  <mergeCells count="1">
    <mergeCell ref="A59:G5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4"/>
  <sheetViews>
    <sheetView workbookViewId="0">
      <selection activeCell="F4" sqref="F4"/>
    </sheetView>
  </sheetViews>
  <sheetFormatPr defaultRowHeight="15" x14ac:dyDescent="0.25"/>
  <cols>
    <col min="1" max="1" width="31.140625" style="27" customWidth="1"/>
    <col min="2" max="7" width="11" style="27" customWidth="1"/>
    <col min="14" max="14" width="11.42578125" customWidth="1"/>
  </cols>
  <sheetData>
    <row r="1" spans="1:7" ht="18.75" x14ac:dyDescent="0.25">
      <c r="A1" s="123" t="s">
        <v>179</v>
      </c>
      <c r="B1" s="123"/>
      <c r="C1" s="123"/>
      <c r="D1" s="123"/>
      <c r="E1" s="123"/>
      <c r="F1" s="123"/>
      <c r="G1" s="123"/>
    </row>
    <row r="2" spans="1:7" ht="18.75" x14ac:dyDescent="0.25">
      <c r="A2" s="123" t="s">
        <v>221</v>
      </c>
      <c r="B2" s="123"/>
      <c r="C2" s="123"/>
      <c r="D2" s="123"/>
      <c r="E2" s="123"/>
      <c r="F2" s="123"/>
      <c r="G2" s="123"/>
    </row>
    <row r="3" spans="1:7" x14ac:dyDescent="0.25">
      <c r="A3" s="30"/>
      <c r="B3" s="30"/>
      <c r="C3" s="30"/>
      <c r="D3" s="30"/>
      <c r="E3" s="30"/>
      <c r="F3" s="30"/>
      <c r="G3" s="30"/>
    </row>
    <row r="4" spans="1:7" ht="14.45" customHeight="1" x14ac:dyDescent="0.25">
      <c r="A4" s="44" t="s">
        <v>245</v>
      </c>
      <c r="B4"/>
      <c r="C4"/>
      <c r="D4"/>
      <c r="E4"/>
      <c r="F4"/>
      <c r="G4"/>
    </row>
    <row r="5" spans="1:7" ht="15.75" thickBot="1" x14ac:dyDescent="0.3">
      <c r="A5"/>
      <c r="B5"/>
      <c r="C5"/>
      <c r="D5"/>
      <c r="E5"/>
      <c r="F5"/>
      <c r="G5"/>
    </row>
    <row r="6" spans="1:7" ht="18" thickBot="1" x14ac:dyDescent="0.3">
      <c r="A6" s="57" t="s">
        <v>1</v>
      </c>
      <c r="B6" s="58">
        <v>2023</v>
      </c>
      <c r="C6" s="58">
        <v>2024</v>
      </c>
      <c r="D6" s="58">
        <v>2025</v>
      </c>
      <c r="E6" s="58">
        <v>2026</v>
      </c>
      <c r="F6" s="58">
        <v>2027</v>
      </c>
      <c r="G6" s="58">
        <v>2028</v>
      </c>
    </row>
    <row r="7" spans="1:7" ht="14.45" customHeight="1" thickBot="1" x14ac:dyDescent="0.3">
      <c r="A7" s="61" t="s">
        <v>130</v>
      </c>
      <c r="B7" s="62">
        <v>10222300</v>
      </c>
      <c r="C7" s="62">
        <v>10413564.177306101</v>
      </c>
      <c r="D7" s="62">
        <v>10662421.248816775</v>
      </c>
      <c r="E7" s="62">
        <v>10974891.600630319</v>
      </c>
      <c r="F7" s="62">
        <v>11339389.531116487</v>
      </c>
      <c r="G7" s="62">
        <v>11630325.407523027</v>
      </c>
    </row>
    <row r="8" spans="1:7" ht="14.45" customHeight="1" thickBot="1" x14ac:dyDescent="0.3">
      <c r="A8" s="61" t="s">
        <v>123</v>
      </c>
      <c r="B8" s="62">
        <v>1878100</v>
      </c>
      <c r="C8" s="62">
        <v>2481889.2292215</v>
      </c>
      <c r="D8" s="62">
        <v>3202649.8892768342</v>
      </c>
      <c r="E8" s="62">
        <v>3729177.0636368939</v>
      </c>
      <c r="F8" s="62">
        <v>4256842.9205526104</v>
      </c>
      <c r="G8" s="62">
        <v>4786651.7305382257</v>
      </c>
    </row>
    <row r="9" spans="1:7" ht="14.45" customHeight="1" thickBot="1" x14ac:dyDescent="0.3">
      <c r="A9" s="59" t="s">
        <v>124</v>
      </c>
      <c r="B9" s="63">
        <v>12100400</v>
      </c>
      <c r="C9" s="63">
        <v>12895453.406527601</v>
      </c>
      <c r="D9" s="63">
        <v>13865071.138093609</v>
      </c>
      <c r="E9" s="63">
        <v>14704068.664267212</v>
      </c>
      <c r="F9" s="63">
        <v>15596232.451669097</v>
      </c>
      <c r="G9" s="63">
        <v>16416977.138061251</v>
      </c>
    </row>
    <row r="10" spans="1:7" ht="14.45" customHeight="1" thickBot="1" x14ac:dyDescent="0.3">
      <c r="A10" s="61"/>
      <c r="B10" s="60"/>
      <c r="C10" s="60"/>
      <c r="D10" s="60"/>
      <c r="E10" s="60"/>
      <c r="F10" s="60"/>
      <c r="G10" s="60"/>
    </row>
    <row r="11" spans="1:7" ht="14.45" customHeight="1" thickBot="1" x14ac:dyDescent="0.3">
      <c r="A11" s="61" t="s">
        <v>125</v>
      </c>
      <c r="B11" s="62">
        <v>11173348</v>
      </c>
      <c r="C11" s="62">
        <v>11970353.755256945</v>
      </c>
      <c r="D11" s="62">
        <v>12936742.006249405</v>
      </c>
      <c r="E11" s="62">
        <v>13779688.286068752</v>
      </c>
      <c r="F11" s="62">
        <v>14679390.35419682</v>
      </c>
      <c r="G11" s="62">
        <v>15640383.868981283</v>
      </c>
    </row>
    <row r="12" spans="1:7" ht="14.45" customHeight="1" thickBot="1" x14ac:dyDescent="0.3">
      <c r="A12" s="61" t="s">
        <v>126</v>
      </c>
      <c r="B12" s="62">
        <v>225000</v>
      </c>
      <c r="C12" s="62">
        <v>225000</v>
      </c>
      <c r="D12" s="62">
        <v>225000</v>
      </c>
      <c r="E12" s="62">
        <v>225000</v>
      </c>
      <c r="F12" s="62">
        <v>225000</v>
      </c>
      <c r="G12" s="62">
        <v>75000</v>
      </c>
    </row>
    <row r="13" spans="1:7" ht="14.45" customHeight="1" thickBot="1" x14ac:dyDescent="0.3">
      <c r="A13" s="59" t="s">
        <v>91</v>
      </c>
      <c r="B13" s="63">
        <v>11398348</v>
      </c>
      <c r="C13" s="63">
        <v>12195353.755256945</v>
      </c>
      <c r="D13" s="63">
        <v>13161742.006249405</v>
      </c>
      <c r="E13" s="63">
        <v>14004688.286068752</v>
      </c>
      <c r="F13" s="63">
        <v>14904390.35419682</v>
      </c>
      <c r="G13" s="63">
        <v>15715383.868981283</v>
      </c>
    </row>
    <row r="14" spans="1:7" ht="14.45" customHeight="1" thickBot="1" x14ac:dyDescent="0.3">
      <c r="A14" s="61"/>
      <c r="B14" s="60"/>
      <c r="C14" s="60"/>
      <c r="D14" s="60"/>
      <c r="E14" s="60"/>
      <c r="F14" s="60"/>
      <c r="G14" s="60"/>
    </row>
    <row r="15" spans="1:7" ht="14.45" customHeight="1" thickBot="1" x14ac:dyDescent="0.3">
      <c r="A15" s="59" t="s">
        <v>127</v>
      </c>
      <c r="B15" s="63">
        <v>702052</v>
      </c>
      <c r="C15" s="63">
        <v>700099.65127065592</v>
      </c>
      <c r="D15" s="63">
        <v>703329.13184420392</v>
      </c>
      <c r="E15" s="63">
        <v>699380.37819845974</v>
      </c>
      <c r="F15" s="63">
        <v>691842.09747227654</v>
      </c>
      <c r="G15" s="63">
        <v>701593.26907996833</v>
      </c>
    </row>
    <row r="16" spans="1:7" ht="14.45" customHeight="1" thickBot="1" x14ac:dyDescent="0.3">
      <c r="A16" s="5"/>
      <c r="B16" s="5"/>
      <c r="C16" s="5"/>
      <c r="D16" s="5"/>
      <c r="E16" s="5"/>
      <c r="F16" s="5"/>
      <c r="G16" s="5"/>
    </row>
    <row r="17" spans="1:7" ht="14.45" customHeight="1" thickBot="1" x14ac:dyDescent="0.3">
      <c r="A17" s="68" t="s">
        <v>168</v>
      </c>
      <c r="B17" s="69">
        <v>3.38</v>
      </c>
      <c r="C17" s="69">
        <v>3.33</v>
      </c>
      <c r="D17" s="69">
        <v>3.24</v>
      </c>
      <c r="E17" s="69">
        <v>3.12</v>
      </c>
      <c r="F17" s="69">
        <v>3.06</v>
      </c>
      <c r="G17" s="69">
        <v>2.87</v>
      </c>
    </row>
    <row r="18" spans="1:7" ht="14.45" customHeight="1" thickBot="1" x14ac:dyDescent="0.3">
      <c r="A18" s="59" t="s">
        <v>128</v>
      </c>
      <c r="B18" s="70">
        <v>0.34927041291524369</v>
      </c>
      <c r="C18" s="70">
        <v>0.34424724602203183</v>
      </c>
      <c r="D18" s="70">
        <v>0.33895751732449531</v>
      </c>
      <c r="E18" s="70">
        <v>0.33156498673740054</v>
      </c>
      <c r="F18" s="70">
        <v>0.33220138786357595</v>
      </c>
      <c r="G18" s="70">
        <v>0.11261261261261261</v>
      </c>
    </row>
    <row r="19" spans="1:7" ht="14.45" customHeight="1" x14ac:dyDescent="0.25">
      <c r="A19"/>
      <c r="B19"/>
      <c r="C19"/>
      <c r="D19"/>
      <c r="E19"/>
      <c r="F19"/>
      <c r="G19"/>
    </row>
    <row r="20" spans="1:7" ht="14.45" customHeight="1" x14ac:dyDescent="0.25">
      <c r="A20"/>
      <c r="B20"/>
      <c r="C20"/>
      <c r="D20"/>
      <c r="E20"/>
      <c r="F20"/>
      <c r="G20"/>
    </row>
    <row r="21" spans="1:7" ht="14.45" customHeight="1" x14ac:dyDescent="0.25">
      <c r="A21" s="52" t="s">
        <v>152</v>
      </c>
      <c r="B21"/>
      <c r="C21"/>
      <c r="D21"/>
      <c r="E21"/>
      <c r="F21"/>
      <c r="G21"/>
    </row>
    <row r="22" spans="1:7" ht="14.45" customHeight="1" thickBot="1" x14ac:dyDescent="0.3">
      <c r="A22"/>
      <c r="B22"/>
      <c r="C22"/>
      <c r="D22"/>
      <c r="E22"/>
      <c r="F22"/>
      <c r="G22"/>
    </row>
    <row r="23" spans="1:7" ht="14.45" customHeight="1" thickBot="1" x14ac:dyDescent="0.3">
      <c r="A23" s="57" t="s">
        <v>129</v>
      </c>
      <c r="B23" s="58">
        <v>2023</v>
      </c>
      <c r="C23" s="58">
        <v>2024</v>
      </c>
      <c r="D23" s="58">
        <v>2025</v>
      </c>
      <c r="E23" s="58">
        <v>2026</v>
      </c>
      <c r="F23" s="58">
        <v>2027</v>
      </c>
      <c r="G23" s="58">
        <v>2028</v>
      </c>
    </row>
    <row r="24" spans="1:7" ht="14.45" customHeight="1" thickBot="1" x14ac:dyDescent="0.3">
      <c r="A24" s="61" t="s">
        <v>130</v>
      </c>
      <c r="B24" s="62">
        <v>365100</v>
      </c>
      <c r="C24" s="62">
        <v>404464.17730610003</v>
      </c>
      <c r="D24" s="62">
        <v>450221.24881677504</v>
      </c>
      <c r="E24" s="62">
        <v>501791.60063031875</v>
      </c>
      <c r="F24" s="62">
        <v>543489.53111648723</v>
      </c>
      <c r="G24" s="62">
        <v>592625.40752302716</v>
      </c>
    </row>
    <row r="25" spans="1:7" ht="14.45" customHeight="1" thickBot="1" x14ac:dyDescent="0.3">
      <c r="A25" s="61" t="s">
        <v>123</v>
      </c>
      <c r="B25" s="62">
        <v>1878100</v>
      </c>
      <c r="C25" s="62">
        <v>2481889.2292215</v>
      </c>
      <c r="D25" s="62">
        <v>3202649.8892768342</v>
      </c>
      <c r="E25" s="62">
        <v>3729177.0636368939</v>
      </c>
      <c r="F25" s="62">
        <v>4256842.9205526104</v>
      </c>
      <c r="G25" s="62">
        <v>4786651.7305382257</v>
      </c>
    </row>
    <row r="26" spans="1:7" ht="17.45" customHeight="1" thickBot="1" x14ac:dyDescent="0.3">
      <c r="A26" s="59" t="s">
        <v>124</v>
      </c>
      <c r="B26" s="63">
        <v>2243200</v>
      </c>
      <c r="C26" s="63">
        <v>2886353.4065276003</v>
      </c>
      <c r="D26" s="63">
        <v>3652871.1380936094</v>
      </c>
      <c r="E26" s="63">
        <v>4230968.6642672122</v>
      </c>
      <c r="F26" s="63">
        <v>4800332.4516690979</v>
      </c>
      <c r="G26" s="63">
        <v>5379277.1380612534</v>
      </c>
    </row>
    <row r="27" spans="1:7" ht="14.45" customHeight="1" thickBot="1" x14ac:dyDescent="0.3">
      <c r="A27" s="61"/>
      <c r="B27" s="60"/>
      <c r="C27" s="60"/>
      <c r="D27" s="60"/>
      <c r="E27" s="60"/>
      <c r="F27" s="60"/>
      <c r="G27" s="60"/>
    </row>
    <row r="28" spans="1:7" ht="14.45" customHeight="1" thickBot="1" x14ac:dyDescent="0.3">
      <c r="A28" s="61" t="s">
        <v>125</v>
      </c>
      <c r="B28" s="62">
        <v>2028348.0000000002</v>
      </c>
      <c r="C28" s="62">
        <v>2671753.7552569448</v>
      </c>
      <c r="D28" s="62">
        <v>3434842.0062494045</v>
      </c>
      <c r="E28" s="62">
        <v>4018188.2860687529</v>
      </c>
      <c r="F28" s="62">
        <v>4597390.3541968195</v>
      </c>
      <c r="G28" s="62">
        <v>5169583.8689812841</v>
      </c>
    </row>
    <row r="29" spans="1:7" ht="14.45" customHeight="1" thickBot="1" x14ac:dyDescent="0.3">
      <c r="A29" s="59" t="s">
        <v>91</v>
      </c>
      <c r="B29" s="63">
        <v>2028348.0000000002</v>
      </c>
      <c r="C29" s="63">
        <v>2671753.7552569448</v>
      </c>
      <c r="D29" s="63">
        <v>3434842.0062494045</v>
      </c>
      <c r="E29" s="63">
        <v>4018188.2860687529</v>
      </c>
      <c r="F29" s="63">
        <v>4597390.3541968195</v>
      </c>
      <c r="G29" s="63">
        <v>5169583.8689812841</v>
      </c>
    </row>
    <row r="30" spans="1:7" ht="14.45" customHeight="1" thickBot="1" x14ac:dyDescent="0.3">
      <c r="A30" s="61"/>
      <c r="B30" s="60"/>
      <c r="C30" s="60"/>
      <c r="D30" s="60"/>
      <c r="E30" s="60"/>
      <c r="F30" s="60"/>
      <c r="G30" s="60"/>
    </row>
    <row r="31" spans="1:7" ht="14.45" customHeight="1" thickBot="1" x14ac:dyDescent="0.3">
      <c r="A31" s="59" t="s">
        <v>127</v>
      </c>
      <c r="B31" s="63">
        <v>214851.99999999977</v>
      </c>
      <c r="C31" s="63">
        <v>214599.65127065545</v>
      </c>
      <c r="D31" s="63">
        <v>218029.13184420485</v>
      </c>
      <c r="E31" s="63">
        <v>212780.37819845928</v>
      </c>
      <c r="F31" s="63">
        <v>202942.0974722784</v>
      </c>
      <c r="G31" s="63">
        <v>209693.26907996926</v>
      </c>
    </row>
    <row r="32" spans="1:7" ht="14.45" customHeight="1" x14ac:dyDescent="0.25">
      <c r="A32"/>
      <c r="B32"/>
      <c r="C32"/>
      <c r="D32"/>
      <c r="E32"/>
      <c r="F32"/>
      <c r="G32"/>
    </row>
    <row r="33" spans="1:7" ht="14.45" customHeight="1" thickBot="1" x14ac:dyDescent="0.3">
      <c r="A33"/>
      <c r="B33"/>
      <c r="C33"/>
      <c r="D33"/>
      <c r="E33"/>
      <c r="F33"/>
      <c r="G33"/>
    </row>
    <row r="34" spans="1:7" ht="14.45" customHeight="1" thickBot="1" x14ac:dyDescent="0.3">
      <c r="A34" s="57" t="s">
        <v>120</v>
      </c>
      <c r="B34" s="58">
        <v>2023</v>
      </c>
      <c r="C34" s="58">
        <v>2024</v>
      </c>
      <c r="D34" s="58">
        <v>2025</v>
      </c>
      <c r="E34" s="58">
        <v>2026</v>
      </c>
      <c r="F34" s="58">
        <v>2027</v>
      </c>
      <c r="G34" s="58">
        <v>2028</v>
      </c>
    </row>
    <row r="35" spans="1:7" ht="14.45" customHeight="1" thickBot="1" x14ac:dyDescent="0.3">
      <c r="A35" s="61" t="s">
        <v>130</v>
      </c>
      <c r="B35" s="62">
        <v>1929200</v>
      </c>
      <c r="C35" s="62">
        <v>2001900</v>
      </c>
      <c r="D35" s="62">
        <v>2102300</v>
      </c>
      <c r="E35" s="62">
        <v>2237100</v>
      </c>
      <c r="F35" s="62">
        <v>2406800</v>
      </c>
      <c r="G35" s="62">
        <v>2617100</v>
      </c>
    </row>
    <row r="36" spans="1:7" ht="14.45" customHeight="1" thickBot="1" x14ac:dyDescent="0.3">
      <c r="A36" s="59" t="s">
        <v>124</v>
      </c>
      <c r="B36" s="63">
        <v>1929200</v>
      </c>
      <c r="C36" s="63">
        <v>2001900</v>
      </c>
      <c r="D36" s="63">
        <v>2102300</v>
      </c>
      <c r="E36" s="63">
        <v>2237100</v>
      </c>
      <c r="F36" s="63">
        <v>2406800</v>
      </c>
      <c r="G36" s="63">
        <v>2617100</v>
      </c>
    </row>
    <row r="37" spans="1:7" ht="17.45" customHeight="1" thickBot="1" x14ac:dyDescent="0.3">
      <c r="A37" s="61"/>
      <c r="B37" s="60"/>
      <c r="C37" s="60"/>
      <c r="D37" s="60"/>
      <c r="E37" s="60"/>
      <c r="F37" s="60"/>
      <c r="G37" s="60"/>
    </row>
    <row r="38" spans="1:7" ht="14.45" customHeight="1" thickBot="1" x14ac:dyDescent="0.3">
      <c r="A38" s="61" t="s">
        <v>125</v>
      </c>
      <c r="B38" s="62">
        <v>1820000</v>
      </c>
      <c r="C38" s="62">
        <v>1897500</v>
      </c>
      <c r="D38" s="62">
        <v>2002200</v>
      </c>
      <c r="E38" s="62">
        <v>2140700</v>
      </c>
      <c r="F38" s="62">
        <v>2314200</v>
      </c>
      <c r="G38" s="62">
        <v>2528600</v>
      </c>
    </row>
    <row r="39" spans="1:7" ht="15.75" thickBot="1" x14ac:dyDescent="0.3">
      <c r="A39" s="59" t="s">
        <v>91</v>
      </c>
      <c r="B39" s="63">
        <v>1820000</v>
      </c>
      <c r="C39" s="63">
        <v>1897500</v>
      </c>
      <c r="D39" s="63">
        <v>2002200</v>
      </c>
      <c r="E39" s="63">
        <v>2140700</v>
      </c>
      <c r="F39" s="63">
        <v>2314200</v>
      </c>
      <c r="G39" s="63">
        <v>2528600</v>
      </c>
    </row>
    <row r="40" spans="1:7" ht="15.75" thickBot="1" x14ac:dyDescent="0.3">
      <c r="A40" s="61"/>
      <c r="B40" s="60"/>
      <c r="C40" s="60"/>
      <c r="D40" s="60"/>
      <c r="E40" s="60"/>
      <c r="F40" s="60"/>
      <c r="G40" s="60"/>
    </row>
    <row r="41" spans="1:7" ht="15.75" thickBot="1" x14ac:dyDescent="0.3">
      <c r="A41" s="59" t="s">
        <v>127</v>
      </c>
      <c r="B41" s="63">
        <v>109200</v>
      </c>
      <c r="C41" s="63">
        <v>104400</v>
      </c>
      <c r="D41" s="63">
        <v>100100</v>
      </c>
      <c r="E41" s="63">
        <v>96400</v>
      </c>
      <c r="F41" s="63">
        <v>92600</v>
      </c>
      <c r="G41" s="63">
        <v>88500</v>
      </c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ht="18" thickBot="1" x14ac:dyDescent="0.3">
      <c r="A44" s="57" t="s">
        <v>121</v>
      </c>
      <c r="B44" s="58">
        <v>2023</v>
      </c>
      <c r="C44" s="58">
        <v>2024</v>
      </c>
      <c r="D44" s="58">
        <v>2025</v>
      </c>
      <c r="E44" s="58">
        <v>2026</v>
      </c>
      <c r="F44" s="58">
        <v>2027</v>
      </c>
      <c r="G44" s="58">
        <v>2028</v>
      </c>
    </row>
    <row r="45" spans="1:7" ht="15.75" thickBot="1" x14ac:dyDescent="0.3">
      <c r="A45" s="61" t="s">
        <v>130</v>
      </c>
      <c r="B45" s="62">
        <v>442000</v>
      </c>
      <c r="C45" s="62">
        <v>478800</v>
      </c>
      <c r="D45" s="62">
        <v>530000</v>
      </c>
      <c r="E45" s="62">
        <v>598600</v>
      </c>
      <c r="F45" s="62">
        <v>687600</v>
      </c>
      <c r="G45" s="62">
        <v>798700</v>
      </c>
    </row>
    <row r="46" spans="1:7" ht="15.75" thickBot="1" x14ac:dyDescent="0.3">
      <c r="A46" s="59" t="s">
        <v>124</v>
      </c>
      <c r="B46" s="63">
        <v>442000</v>
      </c>
      <c r="C46" s="63">
        <v>478800</v>
      </c>
      <c r="D46" s="63">
        <v>530000</v>
      </c>
      <c r="E46" s="63">
        <v>598600</v>
      </c>
      <c r="F46" s="63">
        <v>687600</v>
      </c>
      <c r="G46" s="63">
        <v>798700</v>
      </c>
    </row>
    <row r="47" spans="1:7" ht="15.75" thickBot="1" x14ac:dyDescent="0.3">
      <c r="A47" s="61"/>
      <c r="B47" s="60"/>
      <c r="C47" s="60"/>
      <c r="D47" s="60"/>
      <c r="E47" s="60"/>
      <c r="F47" s="60"/>
      <c r="G47" s="60"/>
    </row>
    <row r="48" spans="1:7" ht="15.75" thickBot="1" x14ac:dyDescent="0.3">
      <c r="A48" s="61" t="s">
        <v>125</v>
      </c>
      <c r="B48" s="62">
        <v>425000</v>
      </c>
      <c r="C48" s="62">
        <v>460400</v>
      </c>
      <c r="D48" s="62">
        <v>509600</v>
      </c>
      <c r="E48" s="62">
        <v>575500</v>
      </c>
      <c r="F48" s="62">
        <v>661100</v>
      </c>
      <c r="G48" s="62">
        <v>768000</v>
      </c>
    </row>
    <row r="49" spans="1:7" ht="15.75" thickBot="1" x14ac:dyDescent="0.3">
      <c r="A49" s="59" t="s">
        <v>91</v>
      </c>
      <c r="B49" s="63">
        <v>425000</v>
      </c>
      <c r="C49" s="63">
        <v>460400</v>
      </c>
      <c r="D49" s="63">
        <v>509600</v>
      </c>
      <c r="E49" s="63">
        <v>575500</v>
      </c>
      <c r="F49" s="63">
        <v>661100</v>
      </c>
      <c r="G49" s="63">
        <v>768000</v>
      </c>
    </row>
    <row r="50" spans="1:7" ht="15.75" thickBot="1" x14ac:dyDescent="0.3">
      <c r="A50" s="61"/>
      <c r="B50" s="60"/>
      <c r="C50" s="60"/>
      <c r="D50" s="60"/>
      <c r="E50" s="60"/>
      <c r="F50" s="60"/>
      <c r="G50" s="60"/>
    </row>
    <row r="51" spans="1:7" ht="15.75" thickBot="1" x14ac:dyDescent="0.3">
      <c r="A51" s="59" t="s">
        <v>127</v>
      </c>
      <c r="B51" s="63">
        <v>17000</v>
      </c>
      <c r="C51" s="63">
        <v>18400</v>
      </c>
      <c r="D51" s="63">
        <v>20400</v>
      </c>
      <c r="E51" s="63">
        <v>23100</v>
      </c>
      <c r="F51" s="63">
        <v>26500</v>
      </c>
      <c r="G51" s="63">
        <v>30700</v>
      </c>
    </row>
    <row r="52" spans="1:7" x14ac:dyDescent="0.25">
      <c r="A52" s="28"/>
      <c r="B52" s="28"/>
      <c r="C52" s="28"/>
      <c r="D52" s="28"/>
      <c r="E52" s="28"/>
      <c r="F52" s="28"/>
      <c r="G52" s="28"/>
    </row>
    <row r="53" spans="1:7" x14ac:dyDescent="0.25">
      <c r="A53" s="28"/>
      <c r="B53" s="28"/>
      <c r="C53" s="28"/>
      <c r="D53" s="28"/>
      <c r="E53" s="28"/>
      <c r="F53" s="28"/>
      <c r="G53" s="28"/>
    </row>
    <row r="54" spans="1:7" x14ac:dyDescent="0.25">
      <c r="A54" s="28"/>
      <c r="B54" s="28"/>
      <c r="C54" s="28"/>
      <c r="D54" s="28"/>
      <c r="E54" s="28"/>
      <c r="F54" s="28"/>
      <c r="G54" s="28"/>
    </row>
    <row r="55" spans="1:7" x14ac:dyDescent="0.25">
      <c r="A55" s="28"/>
      <c r="B55" s="28"/>
      <c r="C55" s="28"/>
      <c r="D55" s="28"/>
      <c r="E55" s="28"/>
      <c r="F55" s="28"/>
      <c r="G55" s="28"/>
    </row>
    <row r="56" spans="1:7" x14ac:dyDescent="0.25">
      <c r="A56" s="28"/>
      <c r="B56" s="31"/>
      <c r="C56" s="31"/>
      <c r="D56" s="31"/>
      <c r="E56" s="31"/>
      <c r="F56" s="31"/>
      <c r="G56" s="31"/>
    </row>
    <row r="57" spans="1:7" x14ac:dyDescent="0.25">
      <c r="A57" s="28"/>
      <c r="B57" s="32"/>
      <c r="C57" s="32"/>
      <c r="D57" s="32"/>
      <c r="E57" s="32"/>
      <c r="F57" s="32"/>
      <c r="G57" s="32"/>
    </row>
    <row r="58" spans="1:7" x14ac:dyDescent="0.25">
      <c r="A58" s="28"/>
      <c r="B58" s="28"/>
      <c r="C58" s="28"/>
      <c r="D58" s="28"/>
      <c r="E58" s="28"/>
      <c r="F58" s="28"/>
      <c r="G58" s="28"/>
    </row>
    <row r="59" spans="1:7" x14ac:dyDescent="0.25">
      <c r="A59" s="28"/>
      <c r="B59" s="28"/>
      <c r="C59" s="28"/>
      <c r="D59" s="28"/>
      <c r="E59" s="28"/>
      <c r="F59" s="28"/>
      <c r="G59" s="28"/>
    </row>
    <row r="60" spans="1:7" x14ac:dyDescent="0.25">
      <c r="A60" s="28"/>
      <c r="B60" s="28"/>
      <c r="C60" s="28"/>
      <c r="D60" s="28"/>
      <c r="E60" s="28"/>
      <c r="F60" s="28"/>
      <c r="G60" s="28"/>
    </row>
    <row r="61" spans="1:7" x14ac:dyDescent="0.25">
      <c r="A61" s="28"/>
      <c r="B61" s="28"/>
      <c r="C61" s="28"/>
      <c r="D61" s="28"/>
      <c r="E61" s="28"/>
      <c r="F61" s="28"/>
      <c r="G61" s="28"/>
    </row>
    <row r="62" spans="1:7" x14ac:dyDescent="0.25">
      <c r="A62" s="28"/>
      <c r="B62" s="28"/>
      <c r="C62" s="28"/>
      <c r="D62" s="28"/>
      <c r="E62" s="28"/>
      <c r="F62" s="28"/>
      <c r="G62" s="28"/>
    </row>
    <row r="63" spans="1:7" x14ac:dyDescent="0.25">
      <c r="A63" s="28"/>
      <c r="B63" s="28"/>
      <c r="C63" s="28"/>
      <c r="D63" s="28"/>
      <c r="E63" s="28"/>
      <c r="F63" s="28"/>
      <c r="G63" s="28"/>
    </row>
    <row r="64" spans="1:7" x14ac:dyDescent="0.25">
      <c r="A64" s="28"/>
      <c r="B64" s="28"/>
      <c r="C64" s="28"/>
      <c r="D64" s="28"/>
      <c r="E64" s="28"/>
      <c r="F64" s="28"/>
      <c r="G64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0"/>
  <sheetViews>
    <sheetView zoomScaleNormal="100" workbookViewId="0">
      <selection activeCell="D3" sqref="D3"/>
    </sheetView>
  </sheetViews>
  <sheetFormatPr defaultRowHeight="15" x14ac:dyDescent="0.25"/>
  <cols>
    <col min="1" max="1" width="21.5703125" style="4" customWidth="1"/>
    <col min="2" max="2" width="12.42578125" customWidth="1"/>
    <col min="3" max="3" width="13.28515625" customWidth="1"/>
    <col min="4" max="4" width="12.28515625" customWidth="1"/>
    <col min="13" max="13" width="11.42578125" customWidth="1"/>
  </cols>
  <sheetData>
    <row r="1" spans="1:4" ht="18.75" x14ac:dyDescent="0.25">
      <c r="A1" s="124" t="s">
        <v>131</v>
      </c>
      <c r="B1" s="124"/>
      <c r="C1" s="124"/>
      <c r="D1" s="124"/>
    </row>
    <row r="3" spans="1:4" x14ac:dyDescent="0.25">
      <c r="A3" s="33" t="s">
        <v>132</v>
      </c>
      <c r="C3" s="1"/>
    </row>
    <row r="4" spans="1:4" x14ac:dyDescent="0.25">
      <c r="A4" s="33"/>
      <c r="C4" s="1"/>
    </row>
    <row r="5" spans="1:4" x14ac:dyDescent="0.25">
      <c r="A5" s="34"/>
      <c r="B5" s="6">
        <v>2025</v>
      </c>
      <c r="C5" s="6">
        <v>2024</v>
      </c>
      <c r="D5" s="35">
        <v>2023</v>
      </c>
    </row>
    <row r="6" spans="1:4" x14ac:dyDescent="0.25">
      <c r="A6" s="34"/>
      <c r="B6" s="8"/>
      <c r="C6" s="7"/>
      <c r="D6" s="8"/>
    </row>
    <row r="7" spans="1:4" x14ac:dyDescent="0.25">
      <c r="A7" s="34" t="s">
        <v>133</v>
      </c>
      <c r="B7" s="36">
        <v>11141</v>
      </c>
      <c r="C7" s="36">
        <v>6267</v>
      </c>
      <c r="D7" s="36">
        <v>8356</v>
      </c>
    </row>
    <row r="8" spans="1:4" x14ac:dyDescent="0.25">
      <c r="A8" s="34" t="s">
        <v>134</v>
      </c>
      <c r="B8" s="36">
        <v>1765</v>
      </c>
      <c r="C8" s="36">
        <v>1165</v>
      </c>
      <c r="D8" s="36">
        <v>769</v>
      </c>
    </row>
    <row r="9" spans="1:4" x14ac:dyDescent="0.25">
      <c r="A9" s="37" t="s">
        <v>122</v>
      </c>
      <c r="B9" s="38">
        <v>12906</v>
      </c>
      <c r="C9" s="38">
        <v>7432</v>
      </c>
      <c r="D9" s="38">
        <v>9125</v>
      </c>
    </row>
    <row r="10" spans="1:4" x14ac:dyDescent="0.25">
      <c r="A10" s="34"/>
      <c r="B10" s="8"/>
      <c r="C10" s="7"/>
      <c r="D10" s="8"/>
    </row>
    <row r="11" spans="1:4" x14ac:dyDescent="0.25">
      <c r="A11" s="34" t="s">
        <v>135</v>
      </c>
      <c r="B11" s="36">
        <v>1847</v>
      </c>
      <c r="C11" s="36">
        <v>1478</v>
      </c>
      <c r="D11" s="36">
        <v>1182</v>
      </c>
    </row>
    <row r="12" spans="1:4" x14ac:dyDescent="0.25">
      <c r="A12" s="34" t="s">
        <v>136</v>
      </c>
      <c r="B12" s="36">
        <v>567</v>
      </c>
      <c r="C12" s="36">
        <v>510</v>
      </c>
      <c r="D12" s="36">
        <v>459</v>
      </c>
    </row>
    <row r="13" spans="1:4" x14ac:dyDescent="0.25">
      <c r="A13" s="34" t="s">
        <v>137</v>
      </c>
      <c r="B13" s="36">
        <v>4561</v>
      </c>
      <c r="C13" s="36">
        <v>3013</v>
      </c>
      <c r="D13" s="36">
        <v>2158</v>
      </c>
    </row>
    <row r="14" spans="1:4" x14ac:dyDescent="0.25">
      <c r="A14" s="37" t="s">
        <v>138</v>
      </c>
      <c r="B14" s="38">
        <v>6975</v>
      </c>
      <c r="C14" s="38">
        <v>5001</v>
      </c>
      <c r="D14" s="38">
        <v>3799</v>
      </c>
    </row>
    <row r="15" spans="1:4" x14ac:dyDescent="0.25">
      <c r="A15" s="34"/>
      <c r="B15" s="8"/>
      <c r="C15" s="7"/>
      <c r="D15" s="8"/>
    </row>
    <row r="16" spans="1:4" x14ac:dyDescent="0.25">
      <c r="A16" s="34" t="s">
        <v>139</v>
      </c>
      <c r="B16" s="36">
        <v>623</v>
      </c>
      <c r="C16" s="36">
        <v>555</v>
      </c>
      <c r="D16" s="36">
        <v>263</v>
      </c>
    </row>
    <row r="17" spans="1:4" x14ac:dyDescent="0.25">
      <c r="A17" s="34" t="s">
        <v>140</v>
      </c>
      <c r="B17" s="36">
        <v>1110</v>
      </c>
      <c r="C17" s="36">
        <v>1063</v>
      </c>
      <c r="D17" s="36">
        <v>681</v>
      </c>
    </row>
    <row r="18" spans="1:4" x14ac:dyDescent="0.25">
      <c r="A18" s="34" t="s">
        <v>141</v>
      </c>
      <c r="B18" s="36">
        <v>417</v>
      </c>
      <c r="C18" s="36">
        <v>334</v>
      </c>
      <c r="D18" s="36">
        <v>267</v>
      </c>
    </row>
    <row r="19" spans="1:4" x14ac:dyDescent="0.25">
      <c r="A19" s="37" t="s">
        <v>142</v>
      </c>
      <c r="B19" s="38">
        <v>2150</v>
      </c>
      <c r="C19" s="38">
        <v>1952</v>
      </c>
      <c r="D19" s="38">
        <v>1211</v>
      </c>
    </row>
    <row r="20" spans="1:4" x14ac:dyDescent="0.25">
      <c r="A20" s="34"/>
      <c r="B20" s="8"/>
      <c r="C20" s="7"/>
      <c r="D20" s="8"/>
    </row>
    <row r="21" spans="1:4" x14ac:dyDescent="0.25">
      <c r="A21" s="37" t="s">
        <v>143</v>
      </c>
      <c r="B21" s="38">
        <v>3781</v>
      </c>
      <c r="C21" s="38">
        <v>479</v>
      </c>
      <c r="D21" s="38">
        <v>4115</v>
      </c>
    </row>
    <row r="22" spans="1:4" x14ac:dyDescent="0.25">
      <c r="A22" s="37" t="s">
        <v>144</v>
      </c>
      <c r="B22" s="38">
        <v>945</v>
      </c>
      <c r="C22" s="38">
        <v>120</v>
      </c>
      <c r="D22" s="38">
        <v>1029</v>
      </c>
    </row>
    <row r="23" spans="1:4" x14ac:dyDescent="0.25">
      <c r="A23" s="37" t="s">
        <v>88</v>
      </c>
      <c r="B23" s="38">
        <v>2836</v>
      </c>
      <c r="C23" s="38">
        <v>359</v>
      </c>
      <c r="D23" s="38">
        <v>3086</v>
      </c>
    </row>
    <row r="27" spans="1:4" x14ac:dyDescent="0.25">
      <c r="A27" s="3" t="s">
        <v>145</v>
      </c>
    </row>
    <row r="28" spans="1:4" x14ac:dyDescent="0.25">
      <c r="A28" s="8"/>
      <c r="B28" s="6">
        <v>2025</v>
      </c>
      <c r="C28" s="6">
        <v>2024</v>
      </c>
      <c r="D28" s="35">
        <v>2023</v>
      </c>
    </row>
    <row r="29" spans="1:4" x14ac:dyDescent="0.25">
      <c r="A29" s="6" t="s">
        <v>146</v>
      </c>
      <c r="B29" s="7"/>
      <c r="C29" s="7"/>
      <c r="D29" s="7"/>
    </row>
    <row r="30" spans="1:4" x14ac:dyDescent="0.25">
      <c r="A30" s="8" t="s">
        <v>147</v>
      </c>
      <c r="B30" s="39">
        <v>29187</v>
      </c>
      <c r="C30" s="39">
        <v>24213</v>
      </c>
      <c r="D30" s="39">
        <v>20894</v>
      </c>
    </row>
    <row r="31" spans="1:4" x14ac:dyDescent="0.25">
      <c r="A31" s="8" t="s">
        <v>89</v>
      </c>
      <c r="B31" s="39">
        <v>1410</v>
      </c>
      <c r="C31" s="39">
        <v>1692</v>
      </c>
      <c r="D31" s="39">
        <v>1949</v>
      </c>
    </row>
    <row r="32" spans="1:4" x14ac:dyDescent="0.25">
      <c r="A32" s="8" t="s">
        <v>148</v>
      </c>
      <c r="B32" s="39">
        <v>126</v>
      </c>
      <c r="C32" s="39">
        <v>130</v>
      </c>
      <c r="D32" s="39">
        <v>117</v>
      </c>
    </row>
    <row r="33" spans="1:4" x14ac:dyDescent="0.25">
      <c r="A33" s="6" t="s">
        <v>124</v>
      </c>
      <c r="B33" s="41">
        <v>30723</v>
      </c>
      <c r="C33" s="41">
        <v>26036</v>
      </c>
      <c r="D33" s="41">
        <v>22960</v>
      </c>
    </row>
    <row r="34" spans="1:4" x14ac:dyDescent="0.25">
      <c r="A34" s="8"/>
      <c r="B34" s="39"/>
      <c r="C34" s="39"/>
      <c r="D34" s="39"/>
    </row>
    <row r="35" spans="1:4" x14ac:dyDescent="0.25">
      <c r="A35" s="6" t="s">
        <v>149</v>
      </c>
      <c r="B35" s="39"/>
      <c r="C35" s="39"/>
      <c r="D35" s="39"/>
    </row>
    <row r="36" spans="1:4" x14ac:dyDescent="0.25">
      <c r="A36" s="6" t="s">
        <v>125</v>
      </c>
      <c r="B36" s="41">
        <v>28447</v>
      </c>
      <c r="C36" s="41">
        <v>23886</v>
      </c>
      <c r="D36" s="41">
        <v>20873</v>
      </c>
    </row>
    <row r="37" spans="1:4" x14ac:dyDescent="0.25">
      <c r="A37" s="8"/>
      <c r="B37" s="39"/>
      <c r="C37" s="39"/>
      <c r="D37" s="40"/>
    </row>
    <row r="38" spans="1:4" x14ac:dyDescent="0.25">
      <c r="A38" s="6" t="s">
        <v>150</v>
      </c>
      <c r="B38" s="41">
        <v>2276</v>
      </c>
      <c r="C38" s="41">
        <v>2150</v>
      </c>
      <c r="D38" s="41">
        <v>2087</v>
      </c>
    </row>
    <row r="39" spans="1:4" x14ac:dyDescent="0.25">
      <c r="A39"/>
      <c r="D39" s="1"/>
    </row>
    <row r="40" spans="1:4" x14ac:dyDescent="0.25">
      <c r="A4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3CAD-1545-4C00-A405-532927A6E6BA}">
  <dimension ref="A1:D36"/>
  <sheetViews>
    <sheetView workbookViewId="0">
      <selection activeCell="B2" sqref="B2"/>
    </sheetView>
  </sheetViews>
  <sheetFormatPr defaultRowHeight="15" x14ac:dyDescent="0.25"/>
  <cols>
    <col min="1" max="1" width="47.140625" customWidth="1"/>
    <col min="2" max="2" width="12" customWidth="1"/>
    <col min="3" max="3" width="11.28515625" customWidth="1"/>
    <col min="4" max="4" width="11.140625" customWidth="1"/>
  </cols>
  <sheetData>
    <row r="1" spans="1:4" ht="18.75" x14ac:dyDescent="0.25">
      <c r="A1" s="124" t="s">
        <v>222</v>
      </c>
    </row>
    <row r="3" spans="1:4" x14ac:dyDescent="0.25">
      <c r="A3" s="3" t="s">
        <v>223</v>
      </c>
    </row>
    <row r="4" spans="1:4" x14ac:dyDescent="0.25">
      <c r="A4" s="8"/>
      <c r="B4" s="125">
        <v>2025</v>
      </c>
      <c r="C4" s="125">
        <v>2024</v>
      </c>
      <c r="D4" s="125">
        <f>C4-1</f>
        <v>2023</v>
      </c>
    </row>
    <row r="5" spans="1:4" x14ac:dyDescent="0.25">
      <c r="A5" s="8"/>
      <c r="B5" s="8"/>
      <c r="C5" s="8"/>
      <c r="D5" s="8"/>
    </row>
    <row r="6" spans="1:4" x14ac:dyDescent="0.25">
      <c r="A6" s="8" t="s">
        <v>224</v>
      </c>
      <c r="B6" s="7">
        <v>7235</v>
      </c>
      <c r="C6" s="126">
        <v>7024.2718446601939</v>
      </c>
      <c r="D6" s="126">
        <v>6819.6814025827125</v>
      </c>
    </row>
    <row r="7" spans="1:4" x14ac:dyDescent="0.25">
      <c r="A7" s="8" t="s">
        <v>225</v>
      </c>
      <c r="B7" s="7">
        <v>3685</v>
      </c>
      <c r="C7" s="126">
        <v>3722.2222222222226</v>
      </c>
      <c r="D7" s="126">
        <v>3759.8204264870933</v>
      </c>
    </row>
    <row r="8" spans="1:4" x14ac:dyDescent="0.25">
      <c r="A8" s="6" t="s">
        <v>226</v>
      </c>
      <c r="B8" s="127">
        <v>10920</v>
      </c>
      <c r="C8" s="128">
        <v>10746.494066882417</v>
      </c>
      <c r="D8" s="128">
        <v>10579.501829069806</v>
      </c>
    </row>
    <row r="9" spans="1:4" x14ac:dyDescent="0.25">
      <c r="A9" s="8"/>
      <c r="B9" s="7"/>
      <c r="C9" s="7"/>
      <c r="D9" s="7"/>
    </row>
    <row r="10" spans="1:4" x14ac:dyDescent="0.25">
      <c r="A10" s="8" t="s">
        <v>8</v>
      </c>
      <c r="B10" s="7"/>
      <c r="C10" s="7"/>
      <c r="D10" s="7"/>
    </row>
    <row r="11" spans="1:4" x14ac:dyDescent="0.25">
      <c r="A11" s="8" t="s">
        <v>227</v>
      </c>
      <c r="B11" s="126">
        <v>3057.6000000000004</v>
      </c>
      <c r="C11" s="126">
        <v>3009.0183387270772</v>
      </c>
      <c r="D11" s="126">
        <v>2962.2605121395463</v>
      </c>
    </row>
    <row r="12" spans="1:4" x14ac:dyDescent="0.25">
      <c r="A12" s="8" t="s">
        <v>9</v>
      </c>
      <c r="B12" s="126">
        <v>2457</v>
      </c>
      <c r="C12" s="126">
        <v>2127.8058252427186</v>
      </c>
      <c r="D12" s="126">
        <v>2020.684849352333</v>
      </c>
    </row>
    <row r="13" spans="1:4" x14ac:dyDescent="0.25">
      <c r="A13" s="8" t="s">
        <v>228</v>
      </c>
      <c r="B13" s="126">
        <v>3361.85</v>
      </c>
      <c r="C13" s="126">
        <v>3336.2081984897518</v>
      </c>
      <c r="D13" s="126">
        <v>3312.0433077859161</v>
      </c>
    </row>
    <row r="14" spans="1:4" x14ac:dyDescent="0.25">
      <c r="A14" s="8" t="s">
        <v>229</v>
      </c>
      <c r="B14" s="126">
        <v>393.12</v>
      </c>
      <c r="C14" s="126">
        <v>386.873786407767</v>
      </c>
      <c r="D14" s="126">
        <v>380.86206584651302</v>
      </c>
    </row>
    <row r="15" spans="1:4" x14ac:dyDescent="0.25">
      <c r="A15" s="8" t="s">
        <v>230</v>
      </c>
      <c r="B15" s="126">
        <v>1193.7750000000001</v>
      </c>
      <c r="C15" s="126">
        <v>1159.004854368932</v>
      </c>
      <c r="D15" s="126">
        <v>1125.2474314261476</v>
      </c>
    </row>
    <row r="16" spans="1:4" x14ac:dyDescent="0.25">
      <c r="A16" s="6" t="s">
        <v>19</v>
      </c>
      <c r="B16" s="128">
        <v>10463.344999999999</v>
      </c>
      <c r="C16" s="128">
        <v>10018.911003236248</v>
      </c>
      <c r="D16" s="128">
        <v>9801.0981665504551</v>
      </c>
    </row>
    <row r="17" spans="1:4" x14ac:dyDescent="0.25">
      <c r="A17" s="8"/>
      <c r="B17" s="7"/>
      <c r="C17" s="7"/>
      <c r="D17" s="7"/>
    </row>
    <row r="18" spans="1:4" x14ac:dyDescent="0.25">
      <c r="A18" s="6" t="s">
        <v>231</v>
      </c>
      <c r="B18" s="128">
        <v>456.65499999999997</v>
      </c>
      <c r="C18" s="128">
        <v>727.58306364616942</v>
      </c>
      <c r="D18" s="128">
        <v>778.40366251935063</v>
      </c>
    </row>
    <row r="19" spans="1:4" x14ac:dyDescent="0.25">
      <c r="A19" s="8" t="s">
        <v>232</v>
      </c>
      <c r="B19" s="126">
        <v>-122.85</v>
      </c>
      <c r="C19" s="126">
        <v>-126</v>
      </c>
      <c r="D19" s="126">
        <v>-129.23076923076923</v>
      </c>
    </row>
    <row r="20" spans="1:4" x14ac:dyDescent="0.25">
      <c r="A20" s="8" t="s">
        <v>25</v>
      </c>
      <c r="B20" s="126">
        <v>333.80500000000001</v>
      </c>
      <c r="C20" s="126">
        <v>601.58306364616942</v>
      </c>
      <c r="D20" s="126">
        <v>649.17289328858135</v>
      </c>
    </row>
    <row r="21" spans="1:4" x14ac:dyDescent="0.25">
      <c r="A21" s="8" t="s">
        <v>233</v>
      </c>
      <c r="B21" s="126">
        <v>-116.83174999999999</v>
      </c>
      <c r="C21" s="126">
        <v>-210.55407227615927</v>
      </c>
      <c r="D21" s="126">
        <v>-227.21051265100348</v>
      </c>
    </row>
    <row r="22" spans="1:4" x14ac:dyDescent="0.25">
      <c r="A22" s="6" t="s">
        <v>61</v>
      </c>
      <c r="B22" s="128">
        <v>216.97325000000001</v>
      </c>
      <c r="C22" s="128">
        <v>391.02899137001009</v>
      </c>
      <c r="D22" s="128">
        <v>421.96238063757789</v>
      </c>
    </row>
    <row r="23" spans="1:4" x14ac:dyDescent="0.25">
      <c r="A23" s="3"/>
      <c r="B23" s="129"/>
      <c r="C23" s="129"/>
      <c r="D23" s="129"/>
    </row>
    <row r="24" spans="1:4" x14ac:dyDescent="0.25">
      <c r="B24" s="1"/>
      <c r="C24" s="1"/>
      <c r="D24" s="1"/>
    </row>
    <row r="25" spans="1:4" x14ac:dyDescent="0.25">
      <c r="A25" s="3" t="s">
        <v>234</v>
      </c>
      <c r="B25" s="1"/>
      <c r="C25" s="1"/>
      <c r="D25" s="1"/>
    </row>
    <row r="26" spans="1:4" x14ac:dyDescent="0.25">
      <c r="A26" s="8"/>
      <c r="B26" s="125">
        <f>B4</f>
        <v>2025</v>
      </c>
      <c r="C26" s="125">
        <f t="shared" ref="C26:D26" si="0">C4</f>
        <v>2024</v>
      </c>
      <c r="D26" s="125">
        <f t="shared" si="0"/>
        <v>2023</v>
      </c>
    </row>
    <row r="27" spans="1:4" x14ac:dyDescent="0.25">
      <c r="A27" s="8"/>
      <c r="B27" s="8"/>
      <c r="C27" s="8"/>
      <c r="D27" s="8"/>
    </row>
    <row r="28" spans="1:4" x14ac:dyDescent="0.25">
      <c r="A28" s="6" t="s">
        <v>124</v>
      </c>
      <c r="B28" s="128">
        <v>6552</v>
      </c>
      <c r="C28" s="128">
        <v>6447.8964401294497</v>
      </c>
      <c r="D28" s="128">
        <v>6347.7010974418836</v>
      </c>
    </row>
    <row r="29" spans="1:4" x14ac:dyDescent="0.25">
      <c r="A29" s="8"/>
      <c r="B29" s="7"/>
      <c r="C29" s="7"/>
      <c r="D29" s="7"/>
    </row>
    <row r="30" spans="1:4" x14ac:dyDescent="0.25">
      <c r="A30" s="8" t="s">
        <v>235</v>
      </c>
      <c r="B30" s="126">
        <v>2532.25</v>
      </c>
      <c r="C30" s="126">
        <v>2458.4951456310673</v>
      </c>
      <c r="D30" s="126">
        <v>2386.8884909039493</v>
      </c>
    </row>
    <row r="31" spans="1:4" x14ac:dyDescent="0.25">
      <c r="A31" s="8" t="s">
        <v>236</v>
      </c>
      <c r="B31" s="126">
        <v>1365</v>
      </c>
      <c r="C31" s="126">
        <v>1400</v>
      </c>
      <c r="D31" s="126">
        <v>1435.897435897436</v>
      </c>
    </row>
    <row r="32" spans="1:4" x14ac:dyDescent="0.25">
      <c r="A32" s="6" t="s">
        <v>91</v>
      </c>
      <c r="B32" s="128">
        <v>3897.25</v>
      </c>
      <c r="C32" s="128">
        <v>3858.4951456310673</v>
      </c>
      <c r="D32" s="128">
        <v>3822.7859268013854</v>
      </c>
    </row>
    <row r="33" spans="1:4" x14ac:dyDescent="0.25">
      <c r="A33" s="8"/>
      <c r="B33" s="7"/>
      <c r="C33" s="7"/>
      <c r="D33" s="7"/>
    </row>
    <row r="34" spans="1:4" x14ac:dyDescent="0.25">
      <c r="A34" s="8" t="s">
        <v>237</v>
      </c>
      <c r="B34" s="126">
        <v>1000.3098</v>
      </c>
      <c r="C34" s="126">
        <v>975.68640776699044</v>
      </c>
      <c r="D34" s="126">
        <v>951.3880362973398</v>
      </c>
    </row>
    <row r="35" spans="1:4" x14ac:dyDescent="0.25">
      <c r="A35" s="8" t="s">
        <v>238</v>
      </c>
      <c r="B35" s="126">
        <v>1654.4402</v>
      </c>
      <c r="C35" s="126">
        <v>1613.7148867313917</v>
      </c>
      <c r="D35" s="126">
        <v>1573.5271343431584</v>
      </c>
    </row>
    <row r="36" spans="1:4" x14ac:dyDescent="0.25">
      <c r="A36" s="6" t="s">
        <v>239</v>
      </c>
      <c r="B36" s="128">
        <v>2654.75</v>
      </c>
      <c r="C36" s="128">
        <v>2589.401294498382</v>
      </c>
      <c r="D36" s="128">
        <v>2524.9151706404982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D1AE-2258-4E62-83C3-CCC4A2393D22}">
  <dimension ref="A1:I102"/>
  <sheetViews>
    <sheetView zoomScaleNormal="100" workbookViewId="0"/>
  </sheetViews>
  <sheetFormatPr defaultColWidth="8.7109375" defaultRowHeight="15" x14ac:dyDescent="0.25"/>
  <cols>
    <col min="1" max="1" width="57" bestFit="1" customWidth="1"/>
    <col min="2" max="2" width="13.28515625" customWidth="1"/>
    <col min="3" max="3" width="14" customWidth="1"/>
    <col min="4" max="4" width="12.42578125" customWidth="1"/>
    <col min="5" max="5" width="16.85546875" customWidth="1"/>
    <col min="7" max="7" width="12.7109375" customWidth="1"/>
    <col min="8" max="8" width="10.5703125" bestFit="1" customWidth="1"/>
    <col min="9" max="9" width="10.42578125" bestFit="1" customWidth="1"/>
  </cols>
  <sheetData>
    <row r="1" spans="1:9" ht="21" x14ac:dyDescent="0.25">
      <c r="A1" s="84" t="s">
        <v>173</v>
      </c>
      <c r="B1" s="54"/>
      <c r="C1" s="54"/>
      <c r="D1" s="54"/>
      <c r="G1" s="51"/>
    </row>
    <row r="2" spans="1:9" ht="15.75" x14ac:dyDescent="0.25">
      <c r="A2" s="85" t="s">
        <v>174</v>
      </c>
      <c r="B2" s="54"/>
      <c r="C2" s="54"/>
      <c r="D2" s="54"/>
      <c r="G2" s="51"/>
    </row>
    <row r="3" spans="1:9" ht="15.75" x14ac:dyDescent="0.25">
      <c r="A3" s="85" t="s">
        <v>175</v>
      </c>
      <c r="B3" s="55"/>
      <c r="C3" s="55"/>
      <c r="D3" s="55"/>
      <c r="G3" s="51"/>
    </row>
    <row r="4" spans="1:9" ht="15.75" x14ac:dyDescent="0.25">
      <c r="A4" s="85" t="s">
        <v>2</v>
      </c>
      <c r="B4" s="55"/>
      <c r="C4" s="55"/>
      <c r="D4" s="55"/>
      <c r="G4" s="51"/>
    </row>
    <row r="6" spans="1:9" x14ac:dyDescent="0.25">
      <c r="A6" s="43" t="s">
        <v>3</v>
      </c>
      <c r="B6" s="71">
        <v>46022</v>
      </c>
      <c r="C6" s="71">
        <v>45657</v>
      </c>
      <c r="D6" s="71">
        <v>45291</v>
      </c>
      <c r="G6" s="11"/>
      <c r="H6" s="11"/>
      <c r="I6" s="11"/>
    </row>
    <row r="7" spans="1:9" ht="15" customHeight="1" x14ac:dyDescent="0.25">
      <c r="A7" s="42"/>
      <c r="B7" s="72"/>
      <c r="C7" s="72"/>
      <c r="D7" s="72"/>
      <c r="G7" s="12"/>
      <c r="H7" s="12"/>
      <c r="I7" s="12"/>
    </row>
    <row r="8" spans="1:9" x14ac:dyDescent="0.25">
      <c r="A8" s="73" t="s">
        <v>4</v>
      </c>
      <c r="B8" s="74"/>
      <c r="C8" s="74"/>
      <c r="D8" s="74"/>
      <c r="G8" s="12"/>
      <c r="H8" s="12"/>
      <c r="I8" s="12"/>
    </row>
    <row r="9" spans="1:9" ht="14.45" customHeight="1" x14ac:dyDescent="0.25">
      <c r="A9" s="75" t="s">
        <v>5</v>
      </c>
      <c r="B9" s="76">
        <v>968.6137500000001</v>
      </c>
      <c r="C9" s="76">
        <v>872.625</v>
      </c>
      <c r="D9" s="76">
        <v>698.1</v>
      </c>
      <c r="G9" s="12"/>
      <c r="H9" s="12"/>
      <c r="I9" s="12"/>
    </row>
    <row r="10" spans="1:9" ht="15" customHeight="1" x14ac:dyDescent="0.25">
      <c r="A10" s="77" t="s">
        <v>6</v>
      </c>
      <c r="B10" s="76">
        <v>186.68812500000001</v>
      </c>
      <c r="C10" s="76">
        <v>168.1875</v>
      </c>
      <c r="D10" s="76">
        <v>134.55000000000001</v>
      </c>
      <c r="G10" s="12"/>
      <c r="H10" s="12"/>
      <c r="I10" s="12"/>
    </row>
    <row r="11" spans="1:9" ht="14.45" customHeight="1" x14ac:dyDescent="0.25">
      <c r="A11" s="73" t="s">
        <v>7</v>
      </c>
      <c r="B11" s="78">
        <v>1155.3018750000001</v>
      </c>
      <c r="C11" s="78">
        <v>1040.8125</v>
      </c>
      <c r="D11" s="78">
        <v>832.65000000000009</v>
      </c>
      <c r="G11" s="12"/>
      <c r="H11" s="12"/>
      <c r="I11" s="12"/>
    </row>
    <row r="12" spans="1:9" ht="14.45" customHeight="1" x14ac:dyDescent="0.25">
      <c r="A12" s="79"/>
      <c r="B12" s="76"/>
      <c r="C12" s="76"/>
      <c r="D12" s="76"/>
      <c r="G12" s="12"/>
      <c r="H12" s="12"/>
      <c r="I12" s="12"/>
    </row>
    <row r="13" spans="1:9" ht="14.45" customHeight="1" x14ac:dyDescent="0.25">
      <c r="A13" s="73" t="s">
        <v>8</v>
      </c>
      <c r="B13" s="76"/>
      <c r="C13" s="76"/>
      <c r="D13" s="76"/>
      <c r="G13" s="12"/>
      <c r="H13" s="12"/>
      <c r="I13" s="12"/>
    </row>
    <row r="14" spans="1:9" ht="14.45" customHeight="1" x14ac:dyDescent="0.25">
      <c r="A14" s="75" t="s">
        <v>9</v>
      </c>
      <c r="B14" s="76">
        <v>361.65187500000008</v>
      </c>
      <c r="C14" s="76">
        <v>325.81250000000006</v>
      </c>
      <c r="D14" s="76">
        <v>260.65000000000003</v>
      </c>
      <c r="E14" s="10"/>
      <c r="G14" s="12"/>
      <c r="H14" s="12"/>
      <c r="I14" s="12"/>
    </row>
    <row r="15" spans="1:9" ht="14.45" customHeight="1" x14ac:dyDescent="0.25">
      <c r="A15" s="75" t="s">
        <v>10</v>
      </c>
      <c r="B15" s="76">
        <v>226.37062500000002</v>
      </c>
      <c r="C15" s="76">
        <v>203.9375</v>
      </c>
      <c r="D15" s="76">
        <v>163.15</v>
      </c>
      <c r="E15" s="10"/>
      <c r="G15" s="12"/>
      <c r="H15" s="12"/>
      <c r="I15" s="12"/>
    </row>
    <row r="16" spans="1:9" ht="14.45" customHeight="1" x14ac:dyDescent="0.25">
      <c r="A16" s="75" t="s">
        <v>11</v>
      </c>
      <c r="B16" s="76">
        <v>108.22500000000002</v>
      </c>
      <c r="C16" s="76">
        <v>97.500000000000014</v>
      </c>
      <c r="D16" s="76">
        <v>78.000000000000014</v>
      </c>
      <c r="E16" s="10"/>
      <c r="G16" s="12"/>
      <c r="H16" s="12"/>
      <c r="I16" s="12"/>
    </row>
    <row r="17" spans="1:9" ht="14.45" customHeight="1" x14ac:dyDescent="0.25">
      <c r="A17" s="75" t="s">
        <v>12</v>
      </c>
      <c r="B17" s="76">
        <v>99.206250000000011</v>
      </c>
      <c r="C17" s="76">
        <v>89.375</v>
      </c>
      <c r="D17" s="76">
        <v>71.5</v>
      </c>
      <c r="E17" s="10"/>
      <c r="G17" s="12"/>
      <c r="H17" s="12"/>
      <c r="I17" s="12"/>
    </row>
    <row r="18" spans="1:9" ht="14.45" customHeight="1" x14ac:dyDescent="0.25">
      <c r="A18" s="75" t="s">
        <v>13</v>
      </c>
      <c r="B18" s="76">
        <v>60.425625000000011</v>
      </c>
      <c r="C18" s="76">
        <v>54.437500000000007</v>
      </c>
      <c r="D18" s="76">
        <v>43.550000000000004</v>
      </c>
      <c r="E18" s="10"/>
      <c r="G18" s="12"/>
      <c r="H18" s="12"/>
      <c r="I18" s="12"/>
    </row>
    <row r="19" spans="1:9" ht="13.9" customHeight="1" x14ac:dyDescent="0.25">
      <c r="A19" s="75" t="s">
        <v>14</v>
      </c>
      <c r="B19" s="76">
        <v>69.444375000000008</v>
      </c>
      <c r="C19" s="76">
        <v>62.562500000000007</v>
      </c>
      <c r="D19" s="76">
        <v>50.050000000000004</v>
      </c>
      <c r="E19" s="10"/>
      <c r="G19" s="12"/>
      <c r="H19" s="12"/>
      <c r="I19" s="12"/>
    </row>
    <row r="20" spans="1:9" ht="14.45" customHeight="1" x14ac:dyDescent="0.25">
      <c r="A20" s="75" t="s">
        <v>15</v>
      </c>
      <c r="B20" s="76">
        <v>45.995625000000004</v>
      </c>
      <c r="C20" s="76">
        <v>41.4375</v>
      </c>
      <c r="D20" s="76">
        <v>33.15</v>
      </c>
      <c r="E20" s="10"/>
      <c r="G20" s="12"/>
      <c r="H20" s="12"/>
      <c r="I20" s="12"/>
    </row>
    <row r="21" spans="1:9" ht="14.45" customHeight="1" x14ac:dyDescent="0.25">
      <c r="A21" s="75" t="s">
        <v>16</v>
      </c>
      <c r="B21" s="76">
        <v>30.663750000000004</v>
      </c>
      <c r="C21" s="76">
        <v>27.625</v>
      </c>
      <c r="D21" s="76">
        <v>22.1</v>
      </c>
      <c r="E21" s="10"/>
      <c r="G21" s="12"/>
      <c r="H21" s="12"/>
      <c r="I21" s="12"/>
    </row>
    <row r="22" spans="1:9" ht="14.45" customHeight="1" x14ac:dyDescent="0.25">
      <c r="A22" s="75" t="s">
        <v>17</v>
      </c>
      <c r="B22" s="76">
        <v>26.154375000000002</v>
      </c>
      <c r="C22" s="76">
        <v>23.5625</v>
      </c>
      <c r="D22" s="76">
        <v>18.850000000000001</v>
      </c>
      <c r="E22" s="10"/>
      <c r="G22" s="12"/>
      <c r="H22" s="12"/>
      <c r="I22" s="12"/>
    </row>
    <row r="23" spans="1:9" ht="14.45" customHeight="1" x14ac:dyDescent="0.25">
      <c r="A23" s="75" t="s">
        <v>18</v>
      </c>
      <c r="B23" s="76">
        <v>20.743125000000003</v>
      </c>
      <c r="C23" s="76">
        <v>18.6875</v>
      </c>
      <c r="D23" s="76">
        <v>14.950000000000001</v>
      </c>
      <c r="E23" s="10"/>
      <c r="G23" s="12"/>
      <c r="H23" s="12"/>
      <c r="I23" s="12"/>
    </row>
    <row r="24" spans="1:9" ht="14.45" customHeight="1" x14ac:dyDescent="0.25">
      <c r="A24" s="77" t="s">
        <v>6</v>
      </c>
      <c r="B24" s="76">
        <v>11.724375000000004</v>
      </c>
      <c r="C24" s="76">
        <v>10.562500000000002</v>
      </c>
      <c r="D24" s="76">
        <v>8.4500000000000011</v>
      </c>
      <c r="E24" s="10"/>
      <c r="G24" s="12"/>
      <c r="H24" s="12"/>
      <c r="I24" s="12"/>
    </row>
    <row r="25" spans="1:9" ht="14.45" customHeight="1" x14ac:dyDescent="0.25">
      <c r="A25" s="73" t="s">
        <v>19</v>
      </c>
      <c r="B25" s="78">
        <v>1060.6050000000002</v>
      </c>
      <c r="C25" s="78">
        <v>955.5</v>
      </c>
      <c r="D25" s="78">
        <v>764.40000000000009</v>
      </c>
      <c r="G25" s="12"/>
      <c r="H25" s="12"/>
      <c r="I25" s="12"/>
    </row>
    <row r="26" spans="1:9" ht="14.45" customHeight="1" x14ac:dyDescent="0.25">
      <c r="A26" s="73" t="s">
        <v>20</v>
      </c>
      <c r="B26" s="78">
        <v>94.696874999999864</v>
      </c>
      <c r="C26" s="78">
        <v>85.3125</v>
      </c>
      <c r="D26" s="78">
        <v>68.25</v>
      </c>
      <c r="G26" s="12"/>
      <c r="H26" s="12"/>
      <c r="I26" s="12"/>
    </row>
    <row r="27" spans="1:9" ht="14.45" customHeight="1" x14ac:dyDescent="0.25">
      <c r="A27" s="75"/>
      <c r="B27" s="76"/>
      <c r="C27" s="76"/>
      <c r="D27" s="76"/>
      <c r="G27" s="12"/>
      <c r="H27" s="12"/>
      <c r="I27" s="12"/>
    </row>
    <row r="28" spans="1:9" ht="14.45" customHeight="1" x14ac:dyDescent="0.25">
      <c r="A28" s="73" t="s">
        <v>21</v>
      </c>
      <c r="B28" s="76"/>
      <c r="C28" s="76"/>
      <c r="D28" s="76"/>
      <c r="G28" s="12"/>
      <c r="H28" s="12"/>
      <c r="I28" s="12"/>
    </row>
    <row r="29" spans="1:9" ht="14.45" customHeight="1" x14ac:dyDescent="0.25">
      <c r="A29" s="75" t="s">
        <v>169</v>
      </c>
      <c r="B29" s="76">
        <v>15</v>
      </c>
      <c r="C29" s="76">
        <v>15</v>
      </c>
      <c r="D29" s="76">
        <v>15</v>
      </c>
      <c r="G29" s="12"/>
      <c r="H29" s="12"/>
      <c r="I29" s="12"/>
    </row>
    <row r="30" spans="1:9" ht="14.45" customHeight="1" x14ac:dyDescent="0.25">
      <c r="A30" s="75" t="s">
        <v>22</v>
      </c>
      <c r="B30" s="76">
        <v>5</v>
      </c>
      <c r="C30" s="76">
        <v>5</v>
      </c>
      <c r="D30" s="76">
        <v>5</v>
      </c>
      <c r="G30" s="12"/>
      <c r="H30" s="12"/>
      <c r="I30" s="12"/>
    </row>
    <row r="31" spans="1:9" ht="14.45" customHeight="1" x14ac:dyDescent="0.25">
      <c r="A31" s="75" t="s">
        <v>23</v>
      </c>
      <c r="B31" s="76">
        <v>-42</v>
      </c>
      <c r="C31" s="76">
        <v>-40.831029494852729</v>
      </c>
      <c r="D31" s="76">
        <v>-40.831029494852729</v>
      </c>
      <c r="G31" s="12"/>
      <c r="H31" s="12"/>
      <c r="I31" s="12"/>
    </row>
    <row r="32" spans="1:9" ht="14.45" customHeight="1" x14ac:dyDescent="0.25">
      <c r="A32" s="75" t="s">
        <v>170</v>
      </c>
      <c r="B32" s="76">
        <v>2</v>
      </c>
      <c r="C32" s="76">
        <v>2</v>
      </c>
      <c r="D32" s="76">
        <v>2</v>
      </c>
      <c r="G32" s="12"/>
      <c r="H32" s="12"/>
      <c r="I32" s="12"/>
    </row>
    <row r="33" spans="1:9" ht="14.45" customHeight="1" x14ac:dyDescent="0.25">
      <c r="A33" s="75" t="s">
        <v>171</v>
      </c>
      <c r="B33" s="76">
        <v>-2</v>
      </c>
      <c r="C33" s="76">
        <v>-2</v>
      </c>
      <c r="D33" s="76">
        <v>-2</v>
      </c>
      <c r="G33" s="12"/>
      <c r="H33" s="12"/>
      <c r="I33" s="12"/>
    </row>
    <row r="34" spans="1:9" ht="14.45" customHeight="1" x14ac:dyDescent="0.25">
      <c r="A34" s="75" t="s">
        <v>172</v>
      </c>
      <c r="B34" s="76">
        <v>-1</v>
      </c>
      <c r="C34" s="76">
        <v>-3</v>
      </c>
      <c r="D34" s="76">
        <v>-3</v>
      </c>
      <c r="G34" s="12"/>
      <c r="H34" s="12"/>
      <c r="I34" s="12"/>
    </row>
    <row r="35" spans="1:9" x14ac:dyDescent="0.25">
      <c r="A35" s="77" t="s">
        <v>6</v>
      </c>
      <c r="B35" s="76">
        <v>-1</v>
      </c>
      <c r="C35" s="76">
        <v>-1</v>
      </c>
      <c r="D35" s="76">
        <v>-1</v>
      </c>
      <c r="G35" s="12"/>
      <c r="H35" s="12"/>
      <c r="I35" s="12"/>
    </row>
    <row r="36" spans="1:9" x14ac:dyDescent="0.25">
      <c r="A36" s="80" t="s">
        <v>24</v>
      </c>
      <c r="B36" s="78">
        <v>-24</v>
      </c>
      <c r="C36" s="78">
        <v>-24.831029494852729</v>
      </c>
      <c r="D36" s="78">
        <v>-24.831029494852729</v>
      </c>
      <c r="G36" s="12"/>
      <c r="H36" s="12"/>
      <c r="I36" s="12"/>
    </row>
    <row r="37" spans="1:9" x14ac:dyDescent="0.25">
      <c r="A37" s="73"/>
      <c r="B37" s="76"/>
      <c r="C37" s="76"/>
      <c r="D37" s="76"/>
      <c r="G37" s="12"/>
      <c r="H37" s="12"/>
      <c r="I37" s="12"/>
    </row>
    <row r="38" spans="1:9" x14ac:dyDescent="0.25">
      <c r="A38" s="73" t="s">
        <v>25</v>
      </c>
      <c r="B38" s="78">
        <v>70.696874999999864</v>
      </c>
      <c r="C38" s="78">
        <v>60.481470505147271</v>
      </c>
      <c r="D38" s="78">
        <v>43.418970505147271</v>
      </c>
      <c r="G38" s="12"/>
      <c r="H38" s="12"/>
      <c r="I38" s="12"/>
    </row>
    <row r="39" spans="1:9" x14ac:dyDescent="0.25">
      <c r="A39" s="77" t="s">
        <v>26</v>
      </c>
      <c r="B39" s="76">
        <v>-14.846343749999971</v>
      </c>
      <c r="C39" s="76">
        <v>-12.701108806080926</v>
      </c>
      <c r="D39" s="76">
        <v>0.2239132444337999</v>
      </c>
      <c r="G39" s="12"/>
      <c r="H39" s="12"/>
      <c r="I39" s="12"/>
    </row>
    <row r="40" spans="1:9" x14ac:dyDescent="0.25">
      <c r="A40" s="73" t="s">
        <v>61</v>
      </c>
      <c r="B40" s="78">
        <v>55.850531249999889</v>
      </c>
      <c r="C40" s="78">
        <v>47.780361699066347</v>
      </c>
      <c r="D40" s="78">
        <v>43.642883749581074</v>
      </c>
      <c r="G40" s="12"/>
      <c r="H40" s="12"/>
      <c r="I40" s="12"/>
    </row>
    <row r="41" spans="1:9" x14ac:dyDescent="0.25">
      <c r="A41" s="79"/>
      <c r="B41" s="76"/>
      <c r="C41" s="76"/>
      <c r="D41" s="76"/>
      <c r="G41" s="12"/>
      <c r="H41" s="12"/>
      <c r="I41" s="12"/>
    </row>
    <row r="42" spans="1:9" x14ac:dyDescent="0.25">
      <c r="A42" s="73" t="s">
        <v>27</v>
      </c>
      <c r="B42" s="81">
        <v>0.46542109374999907</v>
      </c>
      <c r="C42" s="81">
        <v>0.39816968082555287</v>
      </c>
      <c r="D42" s="81">
        <v>0.37142879786877508</v>
      </c>
      <c r="G42" s="12"/>
      <c r="H42" s="12"/>
      <c r="I42" s="12"/>
    </row>
    <row r="43" spans="1:9" x14ac:dyDescent="0.25">
      <c r="A43" s="82" t="s">
        <v>28</v>
      </c>
      <c r="B43" s="83">
        <v>0.44325818452380866</v>
      </c>
      <c r="C43" s="83">
        <v>0.37920921983385991</v>
      </c>
      <c r="D43" s="83">
        <v>0.35374171225597628</v>
      </c>
      <c r="G43" s="12"/>
      <c r="H43" s="12"/>
      <c r="I43" s="12"/>
    </row>
    <row r="48" spans="1:9" x14ac:dyDescent="0.25">
      <c r="A48" s="3"/>
    </row>
    <row r="59" spans="2:5" x14ac:dyDescent="0.25">
      <c r="B59" s="11"/>
      <c r="C59" s="11"/>
      <c r="D59" s="11"/>
      <c r="E59" s="11"/>
    </row>
    <row r="62" spans="2:5" x14ac:dyDescent="0.25">
      <c r="B62" s="12"/>
      <c r="C62" s="12"/>
      <c r="D62" s="12"/>
      <c r="E62" s="9"/>
    </row>
    <row r="63" spans="2:5" x14ac:dyDescent="0.25">
      <c r="B63" s="12"/>
      <c r="C63" s="12"/>
      <c r="D63" s="12"/>
      <c r="E63" s="9"/>
    </row>
    <row r="64" spans="2:5" x14ac:dyDescent="0.25">
      <c r="B64" s="12"/>
      <c r="C64" s="12"/>
      <c r="D64" s="12"/>
      <c r="E64" s="9"/>
    </row>
    <row r="65" spans="2:5" x14ac:dyDescent="0.25">
      <c r="B65" s="12"/>
      <c r="C65" s="12"/>
      <c r="D65" s="12"/>
      <c r="E65" s="9"/>
    </row>
    <row r="66" spans="2:5" x14ac:dyDescent="0.25">
      <c r="B66" s="12"/>
      <c r="C66" s="12"/>
      <c r="D66" s="12"/>
      <c r="E66" s="9"/>
    </row>
    <row r="67" spans="2:5" x14ac:dyDescent="0.25">
      <c r="B67" s="12"/>
      <c r="C67" s="12"/>
      <c r="D67" s="12"/>
      <c r="E67" s="9"/>
    </row>
    <row r="68" spans="2:5" x14ac:dyDescent="0.25">
      <c r="B68" s="12"/>
      <c r="C68" s="12"/>
      <c r="D68" s="12"/>
      <c r="E68" s="9"/>
    </row>
    <row r="69" spans="2:5" x14ac:dyDescent="0.25">
      <c r="B69" s="12"/>
      <c r="C69" s="12"/>
      <c r="D69" s="12"/>
      <c r="E69" s="9"/>
    </row>
    <row r="70" spans="2:5" x14ac:dyDescent="0.25">
      <c r="B70" s="12"/>
      <c r="C70" s="12"/>
      <c r="D70" s="12"/>
      <c r="E70" s="9"/>
    </row>
    <row r="71" spans="2:5" x14ac:dyDescent="0.25">
      <c r="B71" s="12"/>
      <c r="C71" s="12"/>
      <c r="D71" s="12"/>
      <c r="E71" s="9"/>
    </row>
    <row r="72" spans="2:5" x14ac:dyDescent="0.25">
      <c r="B72" s="12"/>
      <c r="C72" s="12"/>
      <c r="D72" s="12"/>
      <c r="E72" s="9"/>
    </row>
    <row r="73" spans="2:5" x14ac:dyDescent="0.25">
      <c r="B73" s="12"/>
      <c r="C73" s="12"/>
      <c r="D73" s="12"/>
      <c r="E73" s="9"/>
    </row>
    <row r="74" spans="2:5" x14ac:dyDescent="0.25">
      <c r="B74" s="12"/>
      <c r="C74" s="12"/>
      <c r="D74" s="12"/>
      <c r="E74" s="9"/>
    </row>
    <row r="75" spans="2:5" x14ac:dyDescent="0.25">
      <c r="B75" s="12"/>
      <c r="C75" s="12"/>
      <c r="D75" s="12"/>
      <c r="E75" s="9"/>
    </row>
    <row r="76" spans="2:5" x14ac:dyDescent="0.25">
      <c r="B76" s="12"/>
      <c r="C76" s="12"/>
      <c r="D76" s="12"/>
      <c r="E76" s="9"/>
    </row>
    <row r="77" spans="2:5" x14ac:dyDescent="0.25">
      <c r="B77" s="12"/>
      <c r="C77" s="12"/>
      <c r="D77" s="12"/>
      <c r="E77" s="9"/>
    </row>
    <row r="78" spans="2:5" x14ac:dyDescent="0.25">
      <c r="B78" s="12"/>
      <c r="C78" s="12"/>
      <c r="D78" s="12"/>
    </row>
    <row r="79" spans="2:5" x14ac:dyDescent="0.25">
      <c r="B79" s="12"/>
      <c r="C79" s="12"/>
      <c r="D79" s="12"/>
      <c r="E79" s="9"/>
    </row>
    <row r="80" spans="2:5" x14ac:dyDescent="0.25">
      <c r="B80" s="12"/>
      <c r="C80" s="12"/>
      <c r="D80" s="12"/>
    </row>
    <row r="81" spans="2:5" x14ac:dyDescent="0.25">
      <c r="B81" s="12"/>
      <c r="C81" s="12"/>
      <c r="D81" s="12"/>
    </row>
    <row r="82" spans="2:5" x14ac:dyDescent="0.25">
      <c r="B82" s="12"/>
      <c r="C82" s="12"/>
      <c r="D82" s="12"/>
    </row>
    <row r="83" spans="2:5" x14ac:dyDescent="0.25">
      <c r="B83" s="12"/>
      <c r="C83" s="12"/>
      <c r="D83" s="12"/>
      <c r="E83" s="9"/>
    </row>
    <row r="84" spans="2:5" x14ac:dyDescent="0.25">
      <c r="B84" s="12"/>
      <c r="C84" s="12"/>
      <c r="D84" s="12"/>
      <c r="E84" s="9"/>
    </row>
    <row r="85" spans="2:5" x14ac:dyDescent="0.25">
      <c r="B85" s="12"/>
      <c r="C85" s="12"/>
      <c r="D85" s="12"/>
      <c r="E85" s="9"/>
    </row>
    <row r="86" spans="2:5" x14ac:dyDescent="0.25">
      <c r="B86" s="12"/>
      <c r="C86" s="12"/>
      <c r="D86" s="12"/>
    </row>
    <row r="87" spans="2:5" x14ac:dyDescent="0.25">
      <c r="B87" s="12"/>
      <c r="C87" s="12"/>
      <c r="D87" s="12"/>
    </row>
    <row r="88" spans="2:5" x14ac:dyDescent="0.25">
      <c r="B88" s="12"/>
      <c r="C88" s="12"/>
      <c r="D88" s="12"/>
      <c r="E88" s="9"/>
    </row>
    <row r="89" spans="2:5" x14ac:dyDescent="0.25">
      <c r="B89" s="12"/>
      <c r="C89" s="12"/>
      <c r="D89" s="12"/>
      <c r="E89" s="9"/>
    </row>
    <row r="90" spans="2:5" x14ac:dyDescent="0.25">
      <c r="B90" s="12"/>
      <c r="C90" s="12"/>
      <c r="D90" s="12"/>
      <c r="E90" s="9"/>
    </row>
    <row r="91" spans="2:5" x14ac:dyDescent="0.25">
      <c r="B91" s="12"/>
      <c r="C91" s="12"/>
      <c r="D91" s="12"/>
      <c r="E91" s="9"/>
    </row>
    <row r="92" spans="2:5" x14ac:dyDescent="0.25">
      <c r="B92" s="12"/>
      <c r="C92" s="12"/>
      <c r="D92" s="12"/>
      <c r="E92" s="9"/>
    </row>
    <row r="93" spans="2:5" x14ac:dyDescent="0.25">
      <c r="B93" s="12"/>
      <c r="C93" s="12"/>
      <c r="D93" s="12"/>
    </row>
    <row r="94" spans="2:5" x14ac:dyDescent="0.25">
      <c r="B94" s="12"/>
      <c r="C94" s="12"/>
      <c r="D94" s="12"/>
    </row>
    <row r="95" spans="2:5" x14ac:dyDescent="0.25">
      <c r="B95" s="12"/>
      <c r="C95" s="12"/>
      <c r="D95" s="12"/>
    </row>
    <row r="96" spans="2:5" x14ac:dyDescent="0.25">
      <c r="B96" s="12"/>
      <c r="C96" s="12"/>
      <c r="D96" s="12"/>
    </row>
    <row r="97" spans="2:5" x14ac:dyDescent="0.25">
      <c r="B97" s="12"/>
      <c r="C97" s="12"/>
      <c r="D97" s="12"/>
      <c r="E97" s="10"/>
    </row>
    <row r="98" spans="2:5" x14ac:dyDescent="0.25">
      <c r="B98" s="12"/>
      <c r="C98" s="12"/>
      <c r="D98" s="12"/>
      <c r="E98" s="10"/>
    </row>
    <row r="99" spans="2:5" x14ac:dyDescent="0.25">
      <c r="B99" s="9"/>
      <c r="C99" s="9"/>
      <c r="D99" s="9"/>
    </row>
    <row r="100" spans="2:5" x14ac:dyDescent="0.25">
      <c r="B100" s="9"/>
      <c r="C100" s="9"/>
      <c r="D100" s="9"/>
      <c r="E100" s="9"/>
    </row>
    <row r="101" spans="2:5" x14ac:dyDescent="0.25">
      <c r="B101" s="9"/>
      <c r="C101" s="9"/>
      <c r="D101" s="9"/>
      <c r="E101" s="9"/>
    </row>
    <row r="102" spans="2:5" x14ac:dyDescent="0.25">
      <c r="B102" s="9"/>
      <c r="C102" s="9"/>
      <c r="D102" s="9"/>
      <c r="E102" s="1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topLeftCell="A4" zoomScaleNormal="100" workbookViewId="0">
      <selection activeCell="D1" sqref="D1"/>
    </sheetView>
  </sheetViews>
  <sheetFormatPr defaultColWidth="8.7109375" defaultRowHeight="15" x14ac:dyDescent="0.25"/>
  <cols>
    <col min="1" max="1" width="57" bestFit="1" customWidth="1"/>
    <col min="2" max="2" width="13.28515625" customWidth="1"/>
    <col min="3" max="3" width="14" customWidth="1"/>
    <col min="4" max="4" width="12.42578125" customWidth="1"/>
    <col min="5" max="5" width="13.7109375" customWidth="1"/>
    <col min="14" max="14" width="11.42578125" customWidth="1"/>
  </cols>
  <sheetData>
    <row r="1" spans="1:5" ht="14.45" customHeight="1" x14ac:dyDescent="0.25">
      <c r="A1" s="84" t="s">
        <v>176</v>
      </c>
      <c r="B1" s="54"/>
      <c r="C1" s="54"/>
      <c r="D1" s="54"/>
    </row>
    <row r="2" spans="1:5" ht="14.45" customHeight="1" x14ac:dyDescent="0.25">
      <c r="A2" s="85" t="s">
        <v>174</v>
      </c>
      <c r="B2" s="54"/>
      <c r="C2" s="54"/>
      <c r="D2" s="54"/>
    </row>
    <row r="3" spans="1:5" ht="15.6" customHeight="1" x14ac:dyDescent="0.25">
      <c r="A3" s="85" t="s">
        <v>29</v>
      </c>
      <c r="B3" s="56"/>
      <c r="C3" s="56"/>
      <c r="D3" s="56"/>
    </row>
    <row r="4" spans="1:5" ht="14.45" customHeight="1" x14ac:dyDescent="0.25">
      <c r="A4" s="85" t="s">
        <v>2</v>
      </c>
      <c r="B4" s="55"/>
      <c r="C4" s="55"/>
      <c r="D4" s="55"/>
    </row>
    <row r="5" spans="1:5" ht="14.45" customHeight="1" x14ac:dyDescent="0.25"/>
    <row r="6" spans="1:5" ht="14.45" customHeight="1" x14ac:dyDescent="0.25">
      <c r="A6" s="43" t="s">
        <v>3</v>
      </c>
      <c r="B6" s="71">
        <v>46022</v>
      </c>
      <c r="C6" s="71">
        <v>45657</v>
      </c>
      <c r="D6" s="71">
        <v>45291</v>
      </c>
    </row>
    <row r="7" spans="1:5" ht="14.45" customHeight="1" x14ac:dyDescent="0.25">
      <c r="A7" s="75" t="s">
        <v>30</v>
      </c>
      <c r="B7" s="40"/>
      <c r="C7" s="40"/>
      <c r="D7" s="40"/>
      <c r="E7" s="11"/>
    </row>
    <row r="8" spans="1:5" ht="15" customHeight="1" x14ac:dyDescent="0.25">
      <c r="A8" s="75" t="s">
        <v>31</v>
      </c>
      <c r="B8" s="74"/>
      <c r="C8" s="74"/>
      <c r="D8" s="74"/>
    </row>
    <row r="9" spans="1:5" ht="14.45" customHeight="1" x14ac:dyDescent="0.25">
      <c r="A9" s="75" t="s">
        <v>32</v>
      </c>
      <c r="B9" s="86">
        <v>247.22695462719028</v>
      </c>
      <c r="C9" s="86">
        <v>185.95079837719038</v>
      </c>
      <c r="D9" s="86">
        <v>55.732936678124005</v>
      </c>
    </row>
    <row r="10" spans="1:5" ht="14.45" customHeight="1" x14ac:dyDescent="0.25">
      <c r="A10" s="75" t="s">
        <v>33</v>
      </c>
      <c r="B10" s="86">
        <v>287</v>
      </c>
      <c r="C10" s="86">
        <v>295</v>
      </c>
      <c r="D10" s="86">
        <v>290</v>
      </c>
      <c r="E10" s="9"/>
    </row>
    <row r="11" spans="1:5" ht="15" customHeight="1" x14ac:dyDescent="0.25">
      <c r="A11" s="73" t="s">
        <v>34</v>
      </c>
      <c r="B11" s="74">
        <v>534.22695462719025</v>
      </c>
      <c r="C11" s="74">
        <v>480.95079837719038</v>
      </c>
      <c r="D11" s="74">
        <v>345.73293667812402</v>
      </c>
      <c r="E11" s="9"/>
    </row>
    <row r="12" spans="1:5" ht="14.45" customHeight="1" x14ac:dyDescent="0.25">
      <c r="A12" s="75" t="s">
        <v>35</v>
      </c>
      <c r="B12" s="86">
        <v>15</v>
      </c>
      <c r="C12" s="86">
        <v>15</v>
      </c>
      <c r="D12" s="86">
        <v>15</v>
      </c>
      <c r="E12" s="9"/>
    </row>
    <row r="13" spans="1:5" ht="14.45" customHeight="1" x14ac:dyDescent="0.25">
      <c r="A13" s="75" t="s">
        <v>36</v>
      </c>
      <c r="B13" s="86">
        <v>267</v>
      </c>
      <c r="C13" s="86">
        <v>260</v>
      </c>
      <c r="D13" s="86">
        <v>265</v>
      </c>
      <c r="E13" s="9"/>
    </row>
    <row r="14" spans="1:5" ht="14.45" customHeight="1" x14ac:dyDescent="0.25">
      <c r="A14" s="75" t="s">
        <v>37</v>
      </c>
      <c r="B14" s="86">
        <v>139</v>
      </c>
      <c r="C14" s="86">
        <v>138</v>
      </c>
      <c r="D14" s="86">
        <v>141</v>
      </c>
      <c r="E14" s="9"/>
    </row>
    <row r="15" spans="1:5" ht="14.45" customHeight="1" x14ac:dyDescent="0.25">
      <c r="A15" s="75" t="s">
        <v>38</v>
      </c>
      <c r="B15" s="86">
        <v>193</v>
      </c>
      <c r="C15" s="86">
        <v>190</v>
      </c>
      <c r="D15" s="86">
        <v>180</v>
      </c>
      <c r="E15" s="9"/>
    </row>
    <row r="16" spans="1:5" ht="14.45" customHeight="1" x14ac:dyDescent="0.25">
      <c r="A16" s="75" t="s">
        <v>39</v>
      </c>
      <c r="B16" s="86">
        <v>219</v>
      </c>
      <c r="C16" s="86">
        <v>215</v>
      </c>
      <c r="D16" s="86">
        <v>205</v>
      </c>
      <c r="E16" s="9"/>
    </row>
    <row r="17" spans="1:5" ht="14.45" customHeight="1" x14ac:dyDescent="0.25">
      <c r="A17" s="73" t="s">
        <v>177</v>
      </c>
      <c r="B17" s="74">
        <v>1367.2269546271903</v>
      </c>
      <c r="C17" s="74">
        <v>1298.9507983771905</v>
      </c>
      <c r="D17" s="74">
        <v>1151.7329366781241</v>
      </c>
      <c r="E17" s="9"/>
    </row>
    <row r="18" spans="1:5" ht="14.45" customHeight="1" x14ac:dyDescent="0.25">
      <c r="A18" s="75"/>
      <c r="B18" s="74"/>
      <c r="C18" s="74"/>
      <c r="D18" s="74"/>
      <c r="E18" s="9"/>
    </row>
    <row r="19" spans="1:5" ht="14.45" customHeight="1" x14ac:dyDescent="0.25">
      <c r="A19" s="75" t="s">
        <v>102</v>
      </c>
      <c r="B19" s="86">
        <v>790.08687500000008</v>
      </c>
      <c r="C19" s="86">
        <v>718.51250000000005</v>
      </c>
      <c r="D19" s="86">
        <v>640.95000000000005</v>
      </c>
      <c r="E19" s="9"/>
    </row>
    <row r="20" spans="1:5" ht="13.9" customHeight="1" x14ac:dyDescent="0.25">
      <c r="A20" s="75" t="s">
        <v>40</v>
      </c>
      <c r="B20" s="86">
        <v>21</v>
      </c>
      <c r="C20" s="86">
        <v>21</v>
      </c>
      <c r="D20" s="86">
        <v>21</v>
      </c>
      <c r="E20" s="9"/>
    </row>
    <row r="21" spans="1:5" ht="14.45" customHeight="1" x14ac:dyDescent="0.25">
      <c r="A21" s="87" t="s">
        <v>104</v>
      </c>
      <c r="B21" s="86">
        <v>22.024244847165619</v>
      </c>
      <c r="C21" s="86">
        <v>22.024244847165619</v>
      </c>
      <c r="D21" s="86">
        <v>22.024244847165619</v>
      </c>
      <c r="E21" s="9"/>
    </row>
    <row r="22" spans="1:5" ht="14.45" customHeight="1" x14ac:dyDescent="0.25">
      <c r="A22" s="75" t="s">
        <v>90</v>
      </c>
      <c r="B22" s="86">
        <v>31</v>
      </c>
      <c r="C22" s="86">
        <v>31</v>
      </c>
      <c r="D22" s="86">
        <v>31</v>
      </c>
      <c r="E22" s="9"/>
    </row>
    <row r="23" spans="1:5" ht="14.45" customHeight="1" x14ac:dyDescent="0.25">
      <c r="A23" s="75" t="s">
        <v>41</v>
      </c>
      <c r="B23" s="86">
        <v>73</v>
      </c>
      <c r="C23" s="86">
        <v>73</v>
      </c>
      <c r="D23" s="86">
        <v>73</v>
      </c>
      <c r="E23" s="9"/>
    </row>
    <row r="24" spans="1:5" ht="14.45" customHeight="1" x14ac:dyDescent="0.25">
      <c r="A24" s="73" t="s">
        <v>105</v>
      </c>
      <c r="B24" s="74">
        <v>2304.3380744743563</v>
      </c>
      <c r="C24" s="74">
        <v>2164.4875432243562</v>
      </c>
      <c r="D24" s="74">
        <v>1939.7071815252898</v>
      </c>
      <c r="E24" s="9"/>
    </row>
    <row r="25" spans="1:5" ht="14.45" customHeight="1" x14ac:dyDescent="0.25">
      <c r="A25" s="75"/>
      <c r="B25" s="74"/>
      <c r="C25" s="74"/>
      <c r="D25" s="74"/>
      <c r="E25" s="9"/>
    </row>
    <row r="26" spans="1:5" ht="14.45" customHeight="1" x14ac:dyDescent="0.25">
      <c r="A26" s="75" t="s">
        <v>42</v>
      </c>
      <c r="B26" s="74"/>
      <c r="C26" s="74"/>
      <c r="D26" s="74"/>
    </row>
    <row r="27" spans="1:5" ht="14.45" customHeight="1" x14ac:dyDescent="0.25">
      <c r="A27" s="75" t="s">
        <v>43</v>
      </c>
      <c r="B27" s="74"/>
      <c r="C27" s="74"/>
      <c r="D27" s="74"/>
      <c r="E27" s="9"/>
    </row>
    <row r="28" spans="1:5" ht="14.45" customHeight="1" x14ac:dyDescent="0.25">
      <c r="A28" s="75" t="s">
        <v>44</v>
      </c>
      <c r="B28" s="86">
        <v>147</v>
      </c>
      <c r="C28" s="86">
        <v>145</v>
      </c>
      <c r="D28" s="86">
        <v>150</v>
      </c>
    </row>
    <row r="29" spans="1:5" ht="14.45" customHeight="1" x14ac:dyDescent="0.25">
      <c r="A29" s="75" t="s">
        <v>45</v>
      </c>
      <c r="B29" s="86">
        <v>342</v>
      </c>
      <c r="C29" s="86">
        <v>340</v>
      </c>
      <c r="D29" s="86">
        <v>310</v>
      </c>
    </row>
    <row r="30" spans="1:5" ht="14.45" customHeight="1" x14ac:dyDescent="0.25">
      <c r="A30" s="75" t="s">
        <v>46</v>
      </c>
      <c r="B30" s="86">
        <v>365.68506706168614</v>
      </c>
      <c r="C30" s="86">
        <v>304.49034430054553</v>
      </c>
      <c r="D30" s="86">
        <v>146.20404110703532</v>
      </c>
    </row>
    <row r="31" spans="1:5" ht="14.45" customHeight="1" x14ac:dyDescent="0.25">
      <c r="A31" s="73" t="s">
        <v>47</v>
      </c>
      <c r="B31" s="74">
        <v>854.68506706168614</v>
      </c>
      <c r="C31" s="74">
        <v>789.49034430054553</v>
      </c>
      <c r="D31" s="74">
        <v>606.20404110703532</v>
      </c>
      <c r="E31" s="9"/>
    </row>
    <row r="32" spans="1:5" ht="14.45" customHeight="1" x14ac:dyDescent="0.25">
      <c r="A32" s="75" t="s">
        <v>178</v>
      </c>
      <c r="B32" s="86">
        <v>862.43139195460583</v>
      </c>
      <c r="C32" s="86">
        <v>849.25743020789901</v>
      </c>
      <c r="D32" s="86">
        <v>857.66252998958964</v>
      </c>
      <c r="E32" s="9"/>
    </row>
    <row r="33" spans="1:5" ht="14.45" customHeight="1" x14ac:dyDescent="0.25">
      <c r="A33" s="75" t="s">
        <v>48</v>
      </c>
      <c r="B33" s="86">
        <v>208</v>
      </c>
      <c r="C33" s="86">
        <v>205</v>
      </c>
      <c r="D33" s="86">
        <v>205</v>
      </c>
      <c r="E33" s="9"/>
    </row>
    <row r="34" spans="1:5" ht="14.45" customHeight="1" x14ac:dyDescent="0.25">
      <c r="A34" s="75" t="s">
        <v>49</v>
      </c>
      <c r="B34" s="86">
        <v>62</v>
      </c>
      <c r="C34" s="86">
        <v>60</v>
      </c>
      <c r="D34" s="86">
        <v>60</v>
      </c>
    </row>
    <row r="35" spans="1:5" ht="14.45" customHeight="1" x14ac:dyDescent="0.25">
      <c r="A35" s="87" t="s">
        <v>108</v>
      </c>
      <c r="B35" s="86">
        <v>94</v>
      </c>
      <c r="C35" s="86">
        <v>92.752279024921478</v>
      </c>
      <c r="D35" s="86">
        <v>92.752279024921478</v>
      </c>
    </row>
    <row r="36" spans="1:5" ht="14.45" customHeight="1" x14ac:dyDescent="0.25">
      <c r="A36" s="75" t="s">
        <v>50</v>
      </c>
      <c r="B36" s="86">
        <v>54.883540983708443</v>
      </c>
      <c r="C36" s="86">
        <v>55.499946466634256</v>
      </c>
      <c r="D36" s="86">
        <v>53.381149878453613</v>
      </c>
      <c r="E36" s="9"/>
    </row>
    <row r="37" spans="1:5" ht="14.45" customHeight="1" x14ac:dyDescent="0.25">
      <c r="A37" s="73" t="s">
        <v>110</v>
      </c>
      <c r="B37" s="74">
        <v>2135.7522790249218</v>
      </c>
      <c r="C37" s="74">
        <v>2051.7522790249218</v>
      </c>
      <c r="D37" s="74">
        <v>1874.7522790249216</v>
      </c>
      <c r="E37" s="9"/>
    </row>
    <row r="38" spans="1:5" ht="14.45" customHeight="1" x14ac:dyDescent="0.25">
      <c r="A38" s="75"/>
      <c r="B38" s="74"/>
      <c r="C38" s="74"/>
      <c r="D38" s="74"/>
      <c r="E38" s="9"/>
    </row>
    <row r="39" spans="1:5" ht="14.45" customHeight="1" x14ac:dyDescent="0.25">
      <c r="A39" s="75" t="s">
        <v>51</v>
      </c>
      <c r="B39" s="74"/>
      <c r="C39" s="74"/>
      <c r="D39" s="74"/>
      <c r="E39" s="9"/>
    </row>
    <row r="40" spans="1:5" x14ac:dyDescent="0.25">
      <c r="A40" s="75" t="s">
        <v>52</v>
      </c>
      <c r="B40" s="74"/>
      <c r="C40" s="74"/>
      <c r="D40" s="74"/>
      <c r="E40" s="9"/>
    </row>
    <row r="41" spans="1:5" ht="14.45" customHeight="1" x14ac:dyDescent="0.25">
      <c r="A41" s="75" t="s">
        <v>53</v>
      </c>
      <c r="B41" s="86">
        <v>200</v>
      </c>
      <c r="C41" s="86">
        <v>200</v>
      </c>
      <c r="D41" s="86">
        <v>200</v>
      </c>
    </row>
    <row r="42" spans="1:5" ht="14.45" customHeight="1" x14ac:dyDescent="0.25">
      <c r="A42" s="75" t="s">
        <v>54</v>
      </c>
      <c r="B42" s="86">
        <v>30</v>
      </c>
      <c r="C42" s="86">
        <v>30</v>
      </c>
      <c r="D42" s="86">
        <v>30</v>
      </c>
    </row>
    <row r="43" spans="1:5" ht="14.45" customHeight="1" x14ac:dyDescent="0.25">
      <c r="A43" s="75" t="s">
        <v>55</v>
      </c>
      <c r="B43" s="86">
        <v>-61.414204550565614</v>
      </c>
      <c r="C43" s="86">
        <v>-117.2647358005655</v>
      </c>
      <c r="D43" s="86">
        <v>-165.04509749963185</v>
      </c>
    </row>
    <row r="44" spans="1:5" x14ac:dyDescent="0.25">
      <c r="A44" s="73" t="s">
        <v>56</v>
      </c>
      <c r="B44" s="74">
        <v>168.58579544943439</v>
      </c>
      <c r="C44" s="74">
        <v>112.7352641994345</v>
      </c>
      <c r="D44" s="74">
        <v>64.954902500368149</v>
      </c>
    </row>
    <row r="45" spans="1:5" ht="14.45" customHeight="1" x14ac:dyDescent="0.25">
      <c r="A45" s="82" t="s">
        <v>57</v>
      </c>
      <c r="B45" s="74">
        <v>2304.3380744743563</v>
      </c>
      <c r="C45" s="74">
        <v>2164.4875432243562</v>
      </c>
      <c r="D45" s="74">
        <v>1939.7071815252898</v>
      </c>
      <c r="E45" s="10"/>
    </row>
    <row r="46" spans="1:5" x14ac:dyDescent="0.25">
      <c r="B46" s="9"/>
      <c r="C46" s="9"/>
      <c r="D46" s="9"/>
    </row>
    <row r="47" spans="1:5" x14ac:dyDescent="0.25">
      <c r="B47" s="9"/>
      <c r="C47" s="9"/>
      <c r="D47" s="9"/>
      <c r="E47" s="9"/>
    </row>
    <row r="48" spans="1:5" x14ac:dyDescent="0.25">
      <c r="B48" s="9"/>
      <c r="C48" s="9"/>
      <c r="D48" s="9"/>
      <c r="E48" s="9"/>
    </row>
    <row r="49" spans="2:5" x14ac:dyDescent="0.25">
      <c r="B49" s="9"/>
      <c r="C49" s="9"/>
      <c r="D49" s="9"/>
      <c r="E49" s="1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2"/>
  <sheetViews>
    <sheetView zoomScaleNormal="100" workbookViewId="0">
      <selection activeCell="C2" sqref="C2"/>
    </sheetView>
  </sheetViews>
  <sheetFormatPr defaultColWidth="8.7109375" defaultRowHeight="15" x14ac:dyDescent="0.25"/>
  <cols>
    <col min="1" max="1" width="57" bestFit="1" customWidth="1"/>
    <col min="2" max="2" width="13.28515625" customWidth="1"/>
    <col min="3" max="3" width="14" customWidth="1"/>
    <col min="4" max="4" width="12.42578125" customWidth="1"/>
    <col min="14" max="14" width="11.42578125" customWidth="1"/>
  </cols>
  <sheetData>
    <row r="1" spans="1:4" ht="15.6" customHeight="1" x14ac:dyDescent="0.25">
      <c r="A1" s="84" t="s">
        <v>179</v>
      </c>
      <c r="B1" s="54"/>
      <c r="C1" s="54"/>
      <c r="D1" s="54"/>
    </row>
    <row r="2" spans="1:4" s="13" customFormat="1" ht="15.6" customHeight="1" x14ac:dyDescent="0.25">
      <c r="A2" s="85" t="s">
        <v>174</v>
      </c>
      <c r="B2" s="54"/>
      <c r="C2" s="54"/>
      <c r="D2" s="54"/>
    </row>
    <row r="3" spans="1:4" ht="14.45" customHeight="1" x14ac:dyDescent="0.25">
      <c r="A3" s="85" t="s">
        <v>58</v>
      </c>
      <c r="B3" s="56"/>
      <c r="C3" s="56"/>
      <c r="D3" s="56"/>
    </row>
    <row r="4" spans="1:4" ht="14.45" customHeight="1" x14ac:dyDescent="0.25">
      <c r="A4" s="85" t="s">
        <v>2</v>
      </c>
      <c r="B4" s="55"/>
      <c r="C4" s="55"/>
      <c r="D4" s="55"/>
    </row>
    <row r="6" spans="1:4" ht="14.45" customHeight="1" x14ac:dyDescent="0.25">
      <c r="A6" s="43" t="s">
        <v>3</v>
      </c>
      <c r="B6" s="71">
        <v>46022</v>
      </c>
      <c r="C6" s="71">
        <v>45657</v>
      </c>
      <c r="D6" s="71">
        <v>45291</v>
      </c>
    </row>
    <row r="7" spans="1:4" ht="15" customHeight="1" x14ac:dyDescent="0.25">
      <c r="A7" s="75" t="s">
        <v>59</v>
      </c>
      <c r="B7" s="40"/>
      <c r="C7" s="40"/>
      <c r="D7" s="40"/>
    </row>
    <row r="8" spans="1:4" ht="14.45" customHeight="1" x14ac:dyDescent="0.25">
      <c r="A8" s="73" t="s">
        <v>60</v>
      </c>
      <c r="B8" s="72"/>
      <c r="C8" s="72"/>
      <c r="D8" s="72"/>
    </row>
    <row r="9" spans="1:4" ht="14.45" customHeight="1" x14ac:dyDescent="0.25">
      <c r="A9" s="73" t="s">
        <v>61</v>
      </c>
      <c r="B9" s="88">
        <v>55.850531249999889</v>
      </c>
      <c r="C9" s="88">
        <v>47.780361699066347</v>
      </c>
      <c r="D9" s="88">
        <v>43.642883749581074</v>
      </c>
    </row>
    <row r="10" spans="1:4" ht="15" customHeight="1" x14ac:dyDescent="0.25">
      <c r="A10" s="87" t="s">
        <v>62</v>
      </c>
      <c r="B10" s="89">
        <v>0</v>
      </c>
      <c r="C10" s="89">
        <v>0</v>
      </c>
      <c r="D10" s="89">
        <v>0</v>
      </c>
    </row>
    <row r="11" spans="1:4" ht="14.45" customHeight="1" x14ac:dyDescent="0.25">
      <c r="A11" s="75" t="s">
        <v>63</v>
      </c>
      <c r="B11" s="89">
        <v>0</v>
      </c>
      <c r="C11" s="89">
        <v>0</v>
      </c>
      <c r="D11" s="89">
        <v>0</v>
      </c>
    </row>
    <row r="12" spans="1:4" ht="14.45" customHeight="1" x14ac:dyDescent="0.25">
      <c r="A12" s="87" t="s">
        <v>180</v>
      </c>
      <c r="B12" s="89">
        <v>22</v>
      </c>
      <c r="C12" s="89">
        <v>22</v>
      </c>
      <c r="D12" s="89">
        <v>42.092746935615338</v>
      </c>
    </row>
    <row r="13" spans="1:4" ht="14.45" customHeight="1" x14ac:dyDescent="0.25">
      <c r="A13" s="75" t="s">
        <v>13</v>
      </c>
      <c r="B13" s="89">
        <v>60.425625000000011</v>
      </c>
      <c r="C13" s="89">
        <v>54.437500000000007</v>
      </c>
      <c r="D13" s="89">
        <v>43.550000000000004</v>
      </c>
    </row>
    <row r="14" spans="1:4" ht="14.45" customHeight="1" x14ac:dyDescent="0.25">
      <c r="A14" s="75" t="s">
        <v>64</v>
      </c>
      <c r="B14" s="89">
        <v>-20</v>
      </c>
      <c r="C14" s="89">
        <v>-20</v>
      </c>
      <c r="D14" s="89">
        <v>-20</v>
      </c>
    </row>
    <row r="15" spans="1:4" ht="14.45" customHeight="1" x14ac:dyDescent="0.25">
      <c r="A15" s="75" t="s">
        <v>65</v>
      </c>
      <c r="B15" s="89"/>
      <c r="C15" s="89"/>
      <c r="D15" s="89"/>
    </row>
    <row r="16" spans="1:4" ht="14.45" customHeight="1" x14ac:dyDescent="0.25">
      <c r="A16" s="75" t="s">
        <v>66</v>
      </c>
      <c r="B16" s="89">
        <v>-4</v>
      </c>
      <c r="C16" s="89">
        <v>-7</v>
      </c>
      <c r="D16" s="89">
        <v>-68</v>
      </c>
    </row>
    <row r="17" spans="1:4" ht="14.45" customHeight="1" x14ac:dyDescent="0.25">
      <c r="A17" s="75" t="s">
        <v>67</v>
      </c>
      <c r="B17" s="89">
        <v>-7</v>
      </c>
      <c r="C17" s="89">
        <v>5</v>
      </c>
      <c r="D17" s="89">
        <v>-40</v>
      </c>
    </row>
    <row r="18" spans="1:4" ht="14.45" customHeight="1" x14ac:dyDescent="0.25">
      <c r="A18" s="75" t="s">
        <v>68</v>
      </c>
      <c r="B18" s="89">
        <v>2</v>
      </c>
      <c r="C18" s="89">
        <v>-5</v>
      </c>
      <c r="D18" s="89">
        <v>43</v>
      </c>
    </row>
    <row r="19" spans="1:4" ht="13.9" customHeight="1" x14ac:dyDescent="0.25">
      <c r="A19" s="90" t="s">
        <v>69</v>
      </c>
      <c r="B19" s="89">
        <v>2</v>
      </c>
      <c r="C19" s="89">
        <v>30</v>
      </c>
      <c r="D19" s="89">
        <v>60</v>
      </c>
    </row>
    <row r="20" spans="1:4" ht="14.45" customHeight="1" x14ac:dyDescent="0.25">
      <c r="A20" s="75" t="s">
        <v>70</v>
      </c>
      <c r="B20" s="89">
        <v>3</v>
      </c>
      <c r="C20" s="89">
        <v>0</v>
      </c>
      <c r="D20" s="89">
        <v>-25</v>
      </c>
    </row>
    <row r="21" spans="1:4" ht="14.45" customHeight="1" x14ac:dyDescent="0.25">
      <c r="A21" s="75" t="s">
        <v>71</v>
      </c>
      <c r="B21" s="89">
        <v>2</v>
      </c>
      <c r="C21" s="89">
        <v>0</v>
      </c>
      <c r="D21" s="89">
        <v>5</v>
      </c>
    </row>
    <row r="22" spans="1:4" ht="14.45" customHeight="1" x14ac:dyDescent="0.25">
      <c r="A22" s="75" t="s">
        <v>6</v>
      </c>
      <c r="B22" s="89">
        <v>-4</v>
      </c>
      <c r="C22" s="89">
        <v>-10</v>
      </c>
      <c r="D22" s="89">
        <v>-50</v>
      </c>
    </row>
    <row r="23" spans="1:4" ht="14.45" customHeight="1" x14ac:dyDescent="0.25">
      <c r="A23" s="73" t="s">
        <v>72</v>
      </c>
      <c r="B23" s="88">
        <v>112.2761562499999</v>
      </c>
      <c r="C23" s="88">
        <v>117.21786169906636</v>
      </c>
      <c r="D23" s="88">
        <v>34.285630685196423</v>
      </c>
    </row>
    <row r="24" spans="1:4" ht="14.45" customHeight="1" x14ac:dyDescent="0.25">
      <c r="A24" s="75"/>
      <c r="B24" s="89"/>
      <c r="C24" s="89"/>
      <c r="D24" s="89"/>
    </row>
    <row r="25" spans="1:4" ht="14.45" customHeight="1" x14ac:dyDescent="0.25">
      <c r="A25" s="73" t="s">
        <v>73</v>
      </c>
      <c r="B25" s="89"/>
      <c r="C25" s="89"/>
      <c r="D25" s="89"/>
    </row>
    <row r="26" spans="1:4" ht="14.45" customHeight="1" x14ac:dyDescent="0.25">
      <c r="A26" s="75" t="s">
        <v>74</v>
      </c>
      <c r="B26" s="89">
        <v>110</v>
      </c>
      <c r="C26" s="89">
        <v>250</v>
      </c>
      <c r="D26" s="89">
        <v>250</v>
      </c>
    </row>
    <row r="27" spans="1:4" ht="14.45" customHeight="1" x14ac:dyDescent="0.25">
      <c r="A27" s="75" t="s">
        <v>181</v>
      </c>
      <c r="B27" s="89">
        <v>0</v>
      </c>
      <c r="C27" s="89">
        <v>-63</v>
      </c>
      <c r="D27" s="89">
        <v>-63</v>
      </c>
    </row>
    <row r="28" spans="1:4" ht="14.45" customHeight="1" x14ac:dyDescent="0.25">
      <c r="A28" s="87" t="s">
        <v>182</v>
      </c>
      <c r="B28" s="89">
        <v>-35</v>
      </c>
      <c r="C28" s="89">
        <v>-35</v>
      </c>
      <c r="D28" s="89">
        <v>-35</v>
      </c>
    </row>
    <row r="29" spans="1:4" ht="14.45" customHeight="1" x14ac:dyDescent="0.25">
      <c r="A29" s="75" t="s">
        <v>75</v>
      </c>
      <c r="B29" s="89">
        <v>0</v>
      </c>
      <c r="C29" s="89">
        <v>0</v>
      </c>
      <c r="D29" s="89">
        <v>5</v>
      </c>
    </row>
    <row r="30" spans="1:4" ht="14.45" customHeight="1" x14ac:dyDescent="0.25">
      <c r="A30" s="73" t="s">
        <v>76</v>
      </c>
      <c r="B30" s="88">
        <v>75</v>
      </c>
      <c r="C30" s="88">
        <v>152</v>
      </c>
      <c r="D30" s="88">
        <v>157</v>
      </c>
    </row>
    <row r="31" spans="1:4" ht="14.45" customHeight="1" x14ac:dyDescent="0.25">
      <c r="A31" s="75"/>
      <c r="B31" s="89"/>
      <c r="C31" s="89"/>
      <c r="D31" s="89"/>
    </row>
    <row r="32" spans="1:4" ht="14.45" customHeight="1" x14ac:dyDescent="0.25">
      <c r="A32" s="73" t="s">
        <v>77</v>
      </c>
      <c r="B32" s="89"/>
      <c r="C32" s="89"/>
      <c r="D32" s="89"/>
    </row>
    <row r="33" spans="1:4" ht="14.45" customHeight="1" x14ac:dyDescent="0.25">
      <c r="A33" s="75" t="s">
        <v>33</v>
      </c>
      <c r="B33" s="89">
        <v>8</v>
      </c>
      <c r="C33" s="89">
        <v>-5</v>
      </c>
      <c r="D33" s="89">
        <v>-28</v>
      </c>
    </row>
    <row r="34" spans="1:4" ht="14.45" customHeight="1" x14ac:dyDescent="0.25">
      <c r="A34" s="75" t="s">
        <v>78</v>
      </c>
      <c r="B34" s="89">
        <v>-136</v>
      </c>
      <c r="C34" s="89">
        <v>-136</v>
      </c>
      <c r="D34" s="89">
        <v>-136</v>
      </c>
    </row>
    <row r="35" spans="1:4" ht="14.45" customHeight="1" x14ac:dyDescent="0.25">
      <c r="A35" s="75" t="s">
        <v>79</v>
      </c>
      <c r="B35" s="89">
        <v>4</v>
      </c>
      <c r="C35" s="89">
        <v>4</v>
      </c>
      <c r="D35" s="89">
        <v>4</v>
      </c>
    </row>
    <row r="36" spans="1:4" ht="14.45" customHeight="1" x14ac:dyDescent="0.25">
      <c r="A36" s="75" t="s">
        <v>169</v>
      </c>
      <c r="B36" s="89">
        <v>-4</v>
      </c>
      <c r="C36" s="89">
        <v>-4</v>
      </c>
      <c r="D36" s="89">
        <v>-4</v>
      </c>
    </row>
    <row r="37" spans="1:4" ht="14.45" customHeight="1" x14ac:dyDescent="0.25">
      <c r="A37" s="75" t="s">
        <v>6</v>
      </c>
      <c r="B37" s="89">
        <v>2</v>
      </c>
      <c r="C37" s="89">
        <v>2</v>
      </c>
      <c r="D37" s="89">
        <v>2</v>
      </c>
    </row>
    <row r="38" spans="1:4" ht="14.45" customHeight="1" x14ac:dyDescent="0.25">
      <c r="A38" s="73" t="s">
        <v>80</v>
      </c>
      <c r="B38" s="88">
        <v>-126</v>
      </c>
      <c r="C38" s="88">
        <v>-139</v>
      </c>
      <c r="D38" s="88">
        <v>-162</v>
      </c>
    </row>
    <row r="39" spans="1:4" ht="14.45" customHeight="1" x14ac:dyDescent="0.25">
      <c r="A39" s="73"/>
      <c r="B39" s="89"/>
      <c r="C39" s="89"/>
      <c r="D39" s="89"/>
    </row>
    <row r="40" spans="1:4" ht="14.45" customHeight="1" x14ac:dyDescent="0.25">
      <c r="A40" s="73" t="s">
        <v>246</v>
      </c>
      <c r="B40" s="88">
        <v>61.2761562499999</v>
      </c>
      <c r="C40" s="88">
        <v>130.21786169906636</v>
      </c>
      <c r="D40" s="88">
        <v>29.285630685196423</v>
      </c>
    </row>
    <row r="41" spans="1:4" ht="14.45" customHeight="1" x14ac:dyDescent="0.25">
      <c r="A41" s="75" t="s">
        <v>248</v>
      </c>
      <c r="B41" s="89">
        <v>200.95079837719038</v>
      </c>
      <c r="C41" s="89">
        <v>70.732936678124005</v>
      </c>
      <c r="D41" s="89">
        <v>41.447305992927582</v>
      </c>
    </row>
    <row r="42" spans="1:4" ht="14.45" customHeight="1" x14ac:dyDescent="0.25">
      <c r="A42" s="77" t="s">
        <v>247</v>
      </c>
      <c r="B42" s="89">
        <v>262.22695462719025</v>
      </c>
      <c r="C42" s="89">
        <v>200.95079837719038</v>
      </c>
      <c r="D42" s="89">
        <v>70.732936678124005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5786-A409-4967-971F-46C590E40967}">
  <dimension ref="A1:D21"/>
  <sheetViews>
    <sheetView workbookViewId="0">
      <selection activeCell="D20" sqref="D20"/>
    </sheetView>
  </sheetViews>
  <sheetFormatPr defaultRowHeight="15" x14ac:dyDescent="0.25"/>
  <cols>
    <col min="1" max="1" width="41.140625" customWidth="1"/>
    <col min="2" max="4" width="9.5703125" customWidth="1"/>
  </cols>
  <sheetData>
    <row r="1" spans="1:4" ht="21" x14ac:dyDescent="0.25">
      <c r="A1" s="84" t="s">
        <v>173</v>
      </c>
    </row>
    <row r="2" spans="1:4" ht="15.75" x14ac:dyDescent="0.25">
      <c r="A2" s="85" t="s">
        <v>183</v>
      </c>
    </row>
    <row r="3" spans="1:4" ht="15.75" x14ac:dyDescent="0.25">
      <c r="A3" s="85" t="s">
        <v>184</v>
      </c>
    </row>
    <row r="4" spans="1:4" ht="15.75" thickBot="1" x14ac:dyDescent="0.3"/>
    <row r="5" spans="1:4" ht="15.75" thickBot="1" x14ac:dyDescent="0.3">
      <c r="A5" s="93" t="s">
        <v>185</v>
      </c>
      <c r="B5" s="109">
        <v>2025</v>
      </c>
      <c r="C5" s="109">
        <v>2024</v>
      </c>
      <c r="D5" s="109">
        <v>2023</v>
      </c>
    </row>
    <row r="6" spans="1:4" ht="15.75" thickBot="1" x14ac:dyDescent="0.3">
      <c r="A6" s="94" t="s">
        <v>186</v>
      </c>
      <c r="B6" s="110">
        <v>385.12805892135867</v>
      </c>
      <c r="C6" s="110">
        <v>366.12173913043483</v>
      </c>
      <c r="D6" s="110">
        <v>457.6521739130435</v>
      </c>
    </row>
    <row r="7" spans="1:4" ht="15.75" thickBot="1" x14ac:dyDescent="0.3">
      <c r="A7" s="91" t="s">
        <v>187</v>
      </c>
      <c r="B7" s="111">
        <v>-214.33454739843177</v>
      </c>
      <c r="C7" s="111">
        <v>-225.74660869565221</v>
      </c>
      <c r="D7" s="111">
        <v>-271.80826086956523</v>
      </c>
    </row>
    <row r="8" spans="1:4" ht="15.75" thickBot="1" x14ac:dyDescent="0.3">
      <c r="A8" s="94" t="s">
        <v>188</v>
      </c>
      <c r="B8" s="110">
        <v>170.79351152292691</v>
      </c>
      <c r="C8" s="110">
        <v>140.37513043478262</v>
      </c>
      <c r="D8" s="110">
        <v>185.84391304347827</v>
      </c>
    </row>
    <row r="9" spans="1:4" ht="15.75" thickBot="1" x14ac:dyDescent="0.3">
      <c r="A9" s="94"/>
      <c r="B9" s="110"/>
      <c r="C9" s="110"/>
      <c r="D9" s="110"/>
    </row>
    <row r="10" spans="1:4" ht="15.75" thickBot="1" x14ac:dyDescent="0.3">
      <c r="A10" s="94" t="s">
        <v>83</v>
      </c>
      <c r="B10" s="110">
        <v>113.95896412449511</v>
      </c>
      <c r="C10" s="110">
        <v>116.62852173913043</v>
      </c>
      <c r="D10" s="110">
        <v>172.03565217391304</v>
      </c>
    </row>
    <row r="11" spans="1:4" ht="15.75" thickBot="1" x14ac:dyDescent="0.3">
      <c r="A11" s="94" t="s">
        <v>189</v>
      </c>
      <c r="B11" s="110">
        <v>56.834547398431795</v>
      </c>
      <c r="C11" s="110">
        <v>23.746608695652185</v>
      </c>
      <c r="D11" s="110">
        <v>13.808260869565231</v>
      </c>
    </row>
    <row r="12" spans="1:4" ht="15.75" thickBot="1" x14ac:dyDescent="0.3">
      <c r="A12" s="94" t="s">
        <v>190</v>
      </c>
      <c r="B12" s="110">
        <v>20.968964124495095</v>
      </c>
      <c r="C12" s="110">
        <v>36.428521739130431</v>
      </c>
      <c r="D12" s="110">
        <v>44.970652173913045</v>
      </c>
    </row>
    <row r="13" spans="1:4" ht="15.75" thickBot="1" x14ac:dyDescent="0.3">
      <c r="A13" s="94"/>
      <c r="B13" s="110"/>
      <c r="C13" s="110"/>
      <c r="D13" s="110"/>
    </row>
    <row r="14" spans="1:4" ht="15.75" thickBot="1" x14ac:dyDescent="0.3">
      <c r="A14" s="91" t="s">
        <v>191</v>
      </c>
      <c r="B14" s="111">
        <v>78</v>
      </c>
      <c r="C14" s="111">
        <v>60</v>
      </c>
      <c r="D14" s="111">
        <v>59</v>
      </c>
    </row>
    <row r="15" spans="1:4" ht="15.75" thickBot="1" x14ac:dyDescent="0.3">
      <c r="A15" s="91" t="s">
        <v>84</v>
      </c>
      <c r="B15" s="111">
        <v>41</v>
      </c>
      <c r="C15" s="111">
        <v>40</v>
      </c>
      <c r="D15" s="111">
        <v>38</v>
      </c>
    </row>
    <row r="16" spans="1:4" ht="15.75" thickBot="1" x14ac:dyDescent="0.3">
      <c r="A16" s="91" t="s">
        <v>192</v>
      </c>
      <c r="B16" s="111">
        <v>37</v>
      </c>
      <c r="C16" s="111">
        <v>20</v>
      </c>
      <c r="D16" s="111">
        <v>21</v>
      </c>
    </row>
    <row r="17" spans="1:4" ht="15.75" thickBot="1" x14ac:dyDescent="0.3">
      <c r="A17" s="91" t="s">
        <v>193</v>
      </c>
      <c r="B17" s="111">
        <v>7.77</v>
      </c>
      <c r="C17" s="111">
        <v>4.2</v>
      </c>
      <c r="D17" s="111">
        <v>4.41</v>
      </c>
    </row>
    <row r="18" spans="1:4" ht="15.75" thickBot="1" x14ac:dyDescent="0.3">
      <c r="A18" s="94" t="s">
        <v>194</v>
      </c>
      <c r="B18" s="110">
        <v>29.23</v>
      </c>
      <c r="C18" s="110">
        <v>15.8</v>
      </c>
      <c r="D18" s="110">
        <v>16.59</v>
      </c>
    </row>
    <row r="19" spans="1:4" ht="15.75" x14ac:dyDescent="0.25">
      <c r="A19" s="95"/>
      <c r="B19" s="96"/>
    </row>
    <row r="20" spans="1:4" x14ac:dyDescent="0.25">
      <c r="A20" s="92" t="s">
        <v>195</v>
      </c>
    </row>
    <row r="21" spans="1:4" ht="35.25" customHeight="1" x14ac:dyDescent="0.25">
      <c r="A21" s="132" t="s">
        <v>196</v>
      </c>
      <c r="B21" s="132"/>
      <c r="C21" s="132"/>
      <c r="D21" s="132"/>
    </row>
  </sheetData>
  <mergeCells count="1">
    <mergeCell ref="A21:D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C563-F376-47D5-AD78-815F170CF965}">
  <dimension ref="A1:D14"/>
  <sheetViews>
    <sheetView workbookViewId="0">
      <selection activeCell="B1" sqref="B1"/>
    </sheetView>
  </sheetViews>
  <sheetFormatPr defaultRowHeight="15" x14ac:dyDescent="0.25"/>
  <cols>
    <col min="1" max="1" width="30.140625" customWidth="1"/>
  </cols>
  <sheetData>
    <row r="1" spans="1:4" ht="21" x14ac:dyDescent="0.25">
      <c r="A1" s="84" t="s">
        <v>176</v>
      </c>
    </row>
    <row r="2" spans="1:4" ht="15.75" x14ac:dyDescent="0.25">
      <c r="A2" s="85" t="s">
        <v>183</v>
      </c>
    </row>
    <row r="3" spans="1:4" ht="15.75" x14ac:dyDescent="0.25">
      <c r="A3" s="85" t="s">
        <v>197</v>
      </c>
    </row>
    <row r="4" spans="1:4" ht="15.75" thickBot="1" x14ac:dyDescent="0.3"/>
    <row r="5" spans="1:4" ht="15.75" thickBot="1" x14ac:dyDescent="0.3">
      <c r="A5" s="80" t="s">
        <v>185</v>
      </c>
      <c r="B5" s="109">
        <v>2025</v>
      </c>
      <c r="C5" s="109">
        <v>2024</v>
      </c>
      <c r="D5" s="109">
        <v>2023</v>
      </c>
    </row>
    <row r="6" spans="1:4" x14ac:dyDescent="0.25">
      <c r="A6" s="80" t="s">
        <v>30</v>
      </c>
      <c r="B6" s="99"/>
      <c r="C6" s="99"/>
      <c r="D6" s="99"/>
    </row>
    <row r="7" spans="1:4" x14ac:dyDescent="0.25">
      <c r="A7" s="97" t="s">
        <v>198</v>
      </c>
      <c r="B7" s="106">
        <v>591.74772782608693</v>
      </c>
      <c r="C7" s="106">
        <v>576.51772782608691</v>
      </c>
      <c r="D7" s="106">
        <v>524.71772782608696</v>
      </c>
    </row>
    <row r="8" spans="1:4" x14ac:dyDescent="0.25">
      <c r="A8" s="80" t="s">
        <v>85</v>
      </c>
      <c r="B8" s="105">
        <v>1419.7477278260869</v>
      </c>
      <c r="C8" s="105">
        <v>1369.5177278260869</v>
      </c>
      <c r="D8" s="105">
        <v>1333.717727826087</v>
      </c>
    </row>
    <row r="9" spans="1:4" x14ac:dyDescent="0.25">
      <c r="A9" s="80" t="s">
        <v>199</v>
      </c>
      <c r="B9" s="104"/>
      <c r="C9" s="104"/>
      <c r="D9" s="104"/>
    </row>
    <row r="10" spans="1:4" x14ac:dyDescent="0.25">
      <c r="A10" s="97" t="s">
        <v>86</v>
      </c>
      <c r="B10" s="106">
        <v>244</v>
      </c>
      <c r="C10" s="106">
        <v>236</v>
      </c>
      <c r="D10" s="106">
        <v>224</v>
      </c>
    </row>
    <row r="11" spans="1:4" x14ac:dyDescent="0.25">
      <c r="A11" s="80" t="s">
        <v>200</v>
      </c>
      <c r="B11" s="105">
        <v>1038.1277278260868</v>
      </c>
      <c r="C11" s="105">
        <v>1002.1277278260869</v>
      </c>
      <c r="D11" s="105">
        <v>967.12772782608693</v>
      </c>
    </row>
    <row r="12" spans="1:4" x14ac:dyDescent="0.25">
      <c r="A12" s="80" t="s">
        <v>87</v>
      </c>
      <c r="B12" s="104"/>
      <c r="C12" s="104"/>
      <c r="D12" s="104"/>
    </row>
    <row r="13" spans="1:4" x14ac:dyDescent="0.25">
      <c r="A13" s="80" t="s">
        <v>201</v>
      </c>
      <c r="B13" s="105">
        <v>381.62</v>
      </c>
      <c r="C13" s="105">
        <v>367.39</v>
      </c>
      <c r="D13" s="105">
        <v>366.59000000000003</v>
      </c>
    </row>
    <row r="14" spans="1:4" x14ac:dyDescent="0.25">
      <c r="A14" s="80" t="s">
        <v>202</v>
      </c>
      <c r="B14" s="105">
        <v>1419.7477278260867</v>
      </c>
      <c r="C14" s="105">
        <v>1369.5177278260869</v>
      </c>
      <c r="D14" s="105">
        <v>1333.717727826087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765F6-FCCC-4744-BD1A-AD9778E447DA}">
  <dimension ref="A1:D16"/>
  <sheetViews>
    <sheetView workbookViewId="0">
      <selection activeCell="B1" sqref="B1"/>
    </sheetView>
  </sheetViews>
  <sheetFormatPr defaultRowHeight="15" x14ac:dyDescent="0.25"/>
  <cols>
    <col min="1" max="1" width="41.140625" customWidth="1"/>
    <col min="2" max="4" width="9.5703125" customWidth="1"/>
  </cols>
  <sheetData>
    <row r="1" spans="1:4" ht="21" x14ac:dyDescent="0.25">
      <c r="A1" s="84" t="s">
        <v>179</v>
      </c>
    </row>
    <row r="2" spans="1:4" ht="15.75" x14ac:dyDescent="0.25">
      <c r="A2" s="85" t="s">
        <v>183</v>
      </c>
    </row>
    <row r="3" spans="1:4" ht="15.75" x14ac:dyDescent="0.25">
      <c r="A3" s="85" t="s">
        <v>203</v>
      </c>
    </row>
    <row r="4" spans="1:4" ht="15.75" thickBot="1" x14ac:dyDescent="0.3"/>
    <row r="5" spans="1:4" ht="15.75" thickBot="1" x14ac:dyDescent="0.3">
      <c r="A5" s="98" t="s">
        <v>185</v>
      </c>
      <c r="B5" s="130">
        <v>2025</v>
      </c>
      <c r="C5" s="130">
        <v>2024</v>
      </c>
      <c r="D5" s="130">
        <v>2023</v>
      </c>
    </row>
    <row r="6" spans="1:4" x14ac:dyDescent="0.25">
      <c r="A6" s="100" t="s">
        <v>88</v>
      </c>
      <c r="B6" s="107">
        <v>29.23</v>
      </c>
      <c r="C6" s="107">
        <v>15.8</v>
      </c>
      <c r="D6" s="107">
        <v>16.59</v>
      </c>
    </row>
    <row r="7" spans="1:4" x14ac:dyDescent="0.25">
      <c r="A7" s="101" t="s">
        <v>204</v>
      </c>
      <c r="B7" s="107">
        <v>54</v>
      </c>
      <c r="C7" s="107">
        <v>-9</v>
      </c>
      <c r="D7" s="107">
        <v>41</v>
      </c>
    </row>
    <row r="8" spans="1:4" x14ac:dyDescent="0.25">
      <c r="A8" s="103" t="s">
        <v>205</v>
      </c>
      <c r="B8" s="108">
        <v>83.23</v>
      </c>
      <c r="C8" s="108">
        <v>6.7999999999999972</v>
      </c>
      <c r="D8" s="108">
        <v>57.59</v>
      </c>
    </row>
    <row r="9" spans="1:4" x14ac:dyDescent="0.25">
      <c r="A9" s="103"/>
      <c r="B9" s="108"/>
      <c r="C9" s="108"/>
      <c r="D9" s="108"/>
    </row>
    <row r="10" spans="1:4" x14ac:dyDescent="0.25">
      <c r="A10" s="103" t="s">
        <v>206</v>
      </c>
      <c r="B10" s="108">
        <v>-88</v>
      </c>
      <c r="C10" s="108">
        <v>-35</v>
      </c>
      <c r="D10" s="108">
        <v>-33</v>
      </c>
    </row>
    <row r="11" spans="1:4" x14ac:dyDescent="0.25">
      <c r="A11" s="103"/>
      <c r="B11" s="108"/>
      <c r="C11" s="108"/>
      <c r="D11" s="108"/>
    </row>
    <row r="12" spans="1:4" x14ac:dyDescent="0.25">
      <c r="A12" s="103" t="s">
        <v>207</v>
      </c>
      <c r="B12" s="108">
        <v>22</v>
      </c>
      <c r="C12" s="108">
        <v>9</v>
      </c>
      <c r="D12" s="108">
        <v>5</v>
      </c>
    </row>
    <row r="13" spans="1:4" x14ac:dyDescent="0.25">
      <c r="A13" s="102" t="s">
        <v>81</v>
      </c>
      <c r="B13" s="107">
        <v>138.51772782608697</v>
      </c>
      <c r="C13" s="107">
        <v>157.71772782608699</v>
      </c>
      <c r="D13" s="107">
        <v>128.12772782608698</v>
      </c>
    </row>
    <row r="14" spans="1:4" x14ac:dyDescent="0.25">
      <c r="A14" s="101" t="s">
        <v>82</v>
      </c>
      <c r="B14" s="107">
        <v>155.74772782608699</v>
      </c>
      <c r="C14" s="107">
        <v>138.51772782608697</v>
      </c>
      <c r="D14" s="107">
        <v>157.71772782608699</v>
      </c>
    </row>
    <row r="15" spans="1:4" x14ac:dyDescent="0.25">
      <c r="A15" s="101"/>
      <c r="B15" s="107"/>
      <c r="C15" s="107"/>
      <c r="D15" s="107"/>
    </row>
    <row r="16" spans="1:4" x14ac:dyDescent="0.25">
      <c r="A16" s="103" t="s">
        <v>208</v>
      </c>
      <c r="B16" s="108">
        <v>17.230000000000004</v>
      </c>
      <c r="C16" s="108">
        <v>-19.200000000000003</v>
      </c>
      <c r="D16" s="108">
        <v>29.590000000000003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Z19"/>
  <sheetViews>
    <sheetView workbookViewId="0">
      <selection activeCell="B23" sqref="B23"/>
    </sheetView>
  </sheetViews>
  <sheetFormatPr defaultColWidth="11.42578125" defaultRowHeight="15" x14ac:dyDescent="0.25"/>
  <cols>
    <col min="1" max="1" width="48" customWidth="1"/>
    <col min="2" max="3" width="10.5703125" style="14" customWidth="1"/>
    <col min="4" max="5" width="10.5703125" customWidth="1"/>
    <col min="14" max="14" width="11.42578125" customWidth="1"/>
  </cols>
  <sheetData>
    <row r="1" spans="1:52" s="15" customFormat="1" ht="18.75" customHeight="1" x14ac:dyDescent="0.3">
      <c r="A1" s="133" t="s">
        <v>244</v>
      </c>
      <c r="B1" s="133"/>
      <c r="C1" s="133"/>
      <c r="D1" s="133"/>
      <c r="E1" s="133"/>
    </row>
    <row r="2" spans="1:52" s="15" customFormat="1" ht="18.75" customHeight="1" x14ac:dyDescent="0.3">
      <c r="A2" s="133" t="s">
        <v>92</v>
      </c>
      <c r="B2" s="133"/>
      <c r="C2" s="133"/>
      <c r="D2" s="133"/>
      <c r="E2" s="133"/>
    </row>
    <row r="3" spans="1:52" s="15" customFormat="1" ht="18" x14ac:dyDescent="0.25">
      <c r="A3" s="134" t="s">
        <v>209</v>
      </c>
      <c r="B3" s="134"/>
      <c r="C3" s="134"/>
      <c r="D3" s="134"/>
      <c r="E3" s="134"/>
    </row>
    <row r="4" spans="1:52" ht="15.75" x14ac:dyDescent="0.25">
      <c r="A4" s="135"/>
      <c r="B4" s="135"/>
      <c r="C4" s="135"/>
      <c r="D4" s="135"/>
      <c r="E4" s="135"/>
    </row>
    <row r="5" spans="1:52" s="16" customFormat="1" ht="15" customHeight="1" thickBot="1" x14ac:dyDescent="0.3">
      <c r="A5" s="113"/>
      <c r="B5" s="131" t="s">
        <v>240</v>
      </c>
      <c r="C5" s="114">
        <v>2025</v>
      </c>
      <c r="D5" s="114">
        <v>2024</v>
      </c>
      <c r="E5" s="114">
        <v>2023</v>
      </c>
      <c r="AY5"/>
      <c r="AZ5" s="17"/>
    </row>
    <row r="6" spans="1:52" ht="15" customHeight="1" thickBot="1" x14ac:dyDescent="0.3">
      <c r="A6" s="116" t="s">
        <v>93</v>
      </c>
      <c r="B6" s="118">
        <v>445</v>
      </c>
      <c r="C6" s="118">
        <v>303.66092100000003</v>
      </c>
      <c r="D6" s="118">
        <v>326.93401700000004</v>
      </c>
      <c r="E6" s="118">
        <v>335.79940100000005</v>
      </c>
      <c r="AZ6" s="18"/>
    </row>
    <row r="7" spans="1:52" ht="14.45" customHeight="1" x14ac:dyDescent="0.25">
      <c r="A7" s="115" t="s">
        <v>210</v>
      </c>
      <c r="B7" s="117">
        <v>300</v>
      </c>
      <c r="C7" s="117">
        <v>280.32072599999998</v>
      </c>
      <c r="D7" s="117">
        <v>248.797877</v>
      </c>
      <c r="E7" s="117">
        <v>265.88386100000002</v>
      </c>
    </row>
    <row r="8" spans="1:52" s="19" customFormat="1" ht="14.45" customHeight="1" x14ac:dyDescent="0.25">
      <c r="A8" s="115" t="s">
        <v>211</v>
      </c>
      <c r="B8" s="117">
        <v>0</v>
      </c>
      <c r="C8" s="117">
        <v>179.86794400000002</v>
      </c>
      <c r="D8" s="117">
        <v>164.09714599999998</v>
      </c>
      <c r="E8" s="117">
        <v>100.604716</v>
      </c>
    </row>
    <row r="9" spans="1:52" ht="14.45" customHeight="1" x14ac:dyDescent="0.25">
      <c r="A9" s="116" t="s">
        <v>94</v>
      </c>
      <c r="B9" s="118">
        <v>300</v>
      </c>
      <c r="C9" s="118">
        <v>460.18867</v>
      </c>
      <c r="D9" s="118">
        <v>412.89502299999998</v>
      </c>
      <c r="E9" s="118">
        <v>366.48857700000002</v>
      </c>
    </row>
    <row r="10" spans="1:52" s="19" customFormat="1" ht="14.45" customHeight="1" x14ac:dyDescent="0.25">
      <c r="A10" s="115" t="s">
        <v>212</v>
      </c>
      <c r="B10" s="117">
        <v>320</v>
      </c>
      <c r="C10" s="117">
        <v>317.06115999999997</v>
      </c>
      <c r="D10" s="117">
        <v>300.82813800000002</v>
      </c>
      <c r="E10" s="117">
        <v>289.520532</v>
      </c>
    </row>
    <row r="11" spans="1:52" ht="14.45" customHeight="1" x14ac:dyDescent="0.25">
      <c r="A11" s="115" t="s">
        <v>213</v>
      </c>
      <c r="B11" s="117">
        <v>305</v>
      </c>
      <c r="C11" s="117">
        <v>303.77711400000004</v>
      </c>
      <c r="D11" s="117">
        <v>279.22860400000002</v>
      </c>
      <c r="E11" s="117">
        <v>259.718008</v>
      </c>
    </row>
    <row r="12" spans="1:52" ht="28.9" customHeight="1" x14ac:dyDescent="0.25">
      <c r="A12" s="115" t="s">
        <v>214</v>
      </c>
      <c r="B12" s="117">
        <v>0</v>
      </c>
      <c r="C12" s="117">
        <v>0</v>
      </c>
      <c r="D12" s="117">
        <v>6.2996249999999998</v>
      </c>
      <c r="E12" s="117">
        <v>1.8484780000000001</v>
      </c>
    </row>
    <row r="13" spans="1:52" ht="14.45" customHeight="1" x14ac:dyDescent="0.25">
      <c r="A13" s="116" t="s">
        <v>95</v>
      </c>
      <c r="B13" s="118">
        <v>625</v>
      </c>
      <c r="C13" s="118">
        <v>620.83827399999996</v>
      </c>
      <c r="D13" s="118">
        <v>586.35636699999998</v>
      </c>
      <c r="E13" s="118">
        <v>551.08701800000006</v>
      </c>
    </row>
    <row r="14" spans="1:52" ht="14.45" customHeight="1" x14ac:dyDescent="0.25">
      <c r="A14" s="116" t="s">
        <v>25</v>
      </c>
      <c r="B14" s="118">
        <v>120</v>
      </c>
      <c r="C14" s="118">
        <v>143.01131700000008</v>
      </c>
      <c r="D14" s="118">
        <v>153.4726730000001</v>
      </c>
      <c r="E14" s="118">
        <v>151.20096000000001</v>
      </c>
    </row>
    <row r="15" spans="1:52" ht="14.45" customHeight="1" x14ac:dyDescent="0.25">
      <c r="A15" s="116" t="s">
        <v>96</v>
      </c>
      <c r="B15" s="118">
        <v>30</v>
      </c>
      <c r="C15" s="118">
        <v>48.283301999999999</v>
      </c>
      <c r="D15" s="118">
        <v>21.269676</v>
      </c>
      <c r="E15" s="118">
        <v>-1.74227</v>
      </c>
    </row>
    <row r="16" spans="1:52" s="19" customFormat="1" ht="14.45" customHeight="1" x14ac:dyDescent="0.25">
      <c r="A16" s="116" t="s">
        <v>61</v>
      </c>
      <c r="B16" s="118">
        <v>90</v>
      </c>
      <c r="C16" s="118">
        <v>94.728015000000084</v>
      </c>
      <c r="D16" s="118">
        <v>132.2029970000001</v>
      </c>
      <c r="E16" s="118">
        <v>152.94323</v>
      </c>
    </row>
    <row r="17" spans="1:4" x14ac:dyDescent="0.25">
      <c r="A17" s="20"/>
      <c r="B17" s="21"/>
      <c r="C17" s="21"/>
      <c r="D17" s="20"/>
    </row>
    <row r="18" spans="1:4" x14ac:dyDescent="0.25">
      <c r="D18" s="14"/>
    </row>
    <row r="19" spans="1:4" x14ac:dyDescent="0.25">
      <c r="B19" s="22" t="s">
        <v>97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V30"/>
  <sheetViews>
    <sheetView zoomScaleNormal="100" workbookViewId="0">
      <selection activeCell="F3" sqref="F3"/>
    </sheetView>
  </sheetViews>
  <sheetFormatPr defaultColWidth="9.28515625" defaultRowHeight="12.75" x14ac:dyDescent="0.2"/>
  <cols>
    <col min="1" max="1" width="42" style="23" customWidth="1"/>
    <col min="2" max="2" width="12.42578125" style="26" customWidth="1"/>
    <col min="3" max="3" width="11.42578125" style="26" customWidth="1"/>
    <col min="4" max="4" width="12.140625" style="23" customWidth="1"/>
    <col min="5" max="5" width="11.5703125" style="23" customWidth="1"/>
    <col min="6" max="13" width="9.28515625" style="23"/>
    <col min="14" max="14" width="11.42578125" style="23" customWidth="1"/>
    <col min="15" max="16384" width="9.28515625" style="23"/>
  </cols>
  <sheetData>
    <row r="1" spans="1:854" ht="18.75" customHeight="1" x14ac:dyDescent="0.25">
      <c r="A1" s="138" t="s">
        <v>244</v>
      </c>
      <c r="B1" s="138"/>
      <c r="C1" s="138"/>
      <c r="D1" s="138"/>
      <c r="E1" s="138"/>
    </row>
    <row r="2" spans="1:854" ht="15.75" x14ac:dyDescent="0.25">
      <c r="A2" s="136" t="s">
        <v>98</v>
      </c>
      <c r="B2" s="136"/>
      <c r="C2" s="136"/>
      <c r="D2" s="136"/>
      <c r="E2" s="136"/>
    </row>
    <row r="3" spans="1:854" ht="15.75" x14ac:dyDescent="0.25">
      <c r="A3" s="137"/>
      <c r="B3" s="137"/>
      <c r="C3" s="137"/>
      <c r="D3" s="137"/>
      <c r="E3" s="137"/>
    </row>
    <row r="4" spans="1:854" ht="25.5" x14ac:dyDescent="0.2">
      <c r="A4" s="50" t="s">
        <v>209</v>
      </c>
      <c r="B4" s="119" t="s">
        <v>241</v>
      </c>
      <c r="C4" s="120" t="s">
        <v>242</v>
      </c>
      <c r="D4" s="120" t="s">
        <v>215</v>
      </c>
      <c r="E4" s="120" t="s">
        <v>216</v>
      </c>
    </row>
    <row r="5" spans="1:854" s="24" customFormat="1" x14ac:dyDescent="0.2">
      <c r="A5" s="121" t="s">
        <v>99</v>
      </c>
      <c r="B5" s="121"/>
      <c r="C5" s="50"/>
      <c r="D5" s="50"/>
      <c r="E5" s="50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</row>
    <row r="6" spans="1:854" ht="13.9" customHeight="1" x14ac:dyDescent="0.2">
      <c r="A6" s="50" t="s">
        <v>100</v>
      </c>
      <c r="B6" s="45">
        <v>5120</v>
      </c>
      <c r="C6" s="45">
        <v>5256.7583679999998</v>
      </c>
      <c r="D6" s="45">
        <v>5387.0371269999996</v>
      </c>
      <c r="E6" s="45">
        <v>5339.7131870000003</v>
      </c>
    </row>
    <row r="7" spans="1:854" ht="13.9" customHeight="1" x14ac:dyDescent="0.2">
      <c r="A7" s="50" t="s">
        <v>217</v>
      </c>
      <c r="B7" s="45">
        <v>19805</v>
      </c>
      <c r="C7" s="45">
        <v>18653.376145000002</v>
      </c>
      <c r="D7" s="45">
        <v>16662.381267000001</v>
      </c>
      <c r="E7" s="45">
        <v>17120.758054999998</v>
      </c>
    </row>
    <row r="8" spans="1:854" ht="13.9" customHeight="1" x14ac:dyDescent="0.2">
      <c r="A8" s="50" t="s">
        <v>101</v>
      </c>
      <c r="B8" s="45">
        <v>13000</v>
      </c>
      <c r="C8" s="45">
        <v>12943.801803</v>
      </c>
      <c r="D8" s="45">
        <v>12802.832377000001</v>
      </c>
      <c r="E8" s="45">
        <v>13072.966182</v>
      </c>
    </row>
    <row r="9" spans="1:854" ht="13.9" customHeight="1" x14ac:dyDescent="0.2">
      <c r="A9" s="50" t="s">
        <v>102</v>
      </c>
      <c r="B9" s="45">
        <v>190</v>
      </c>
      <c r="C9" s="45">
        <v>167.38031100000001</v>
      </c>
      <c r="D9" s="45">
        <v>167.15095700000001</v>
      </c>
      <c r="E9" s="45">
        <v>164.94359600000001</v>
      </c>
    </row>
    <row r="10" spans="1:854" ht="13.9" customHeight="1" x14ac:dyDescent="0.2">
      <c r="A10" s="50" t="s">
        <v>103</v>
      </c>
      <c r="B10" s="45">
        <v>184</v>
      </c>
      <c r="C10" s="45">
        <v>209.42680100000001</v>
      </c>
      <c r="D10" s="45">
        <v>198.01852299999999</v>
      </c>
      <c r="E10" s="45">
        <v>191.68700100000001</v>
      </c>
    </row>
    <row r="11" spans="1:854" ht="13.9" customHeight="1" x14ac:dyDescent="0.2">
      <c r="A11" s="50" t="s">
        <v>218</v>
      </c>
      <c r="B11" s="45">
        <v>220</v>
      </c>
      <c r="C11" s="45">
        <v>260.53110200000003</v>
      </c>
      <c r="D11" s="45">
        <v>250.971733</v>
      </c>
      <c r="E11" s="45">
        <v>239.347849</v>
      </c>
    </row>
    <row r="12" spans="1:854" ht="13.9" customHeight="1" x14ac:dyDescent="0.2">
      <c r="A12" s="49" t="s">
        <v>105</v>
      </c>
      <c r="B12" s="46">
        <v>38519</v>
      </c>
      <c r="C12" s="46">
        <v>37491.274530000002</v>
      </c>
      <c r="D12" s="46">
        <v>35468.391983999994</v>
      </c>
      <c r="E12" s="46">
        <v>36129.415869999997</v>
      </c>
    </row>
    <row r="13" spans="1:854" ht="15.6" customHeight="1" x14ac:dyDescent="0.2">
      <c r="A13" s="49"/>
      <c r="B13" s="122"/>
      <c r="C13" s="45"/>
      <c r="D13" s="45"/>
      <c r="E13" s="45"/>
    </row>
    <row r="14" spans="1:854" ht="13.9" customHeight="1" x14ac:dyDescent="0.2">
      <c r="A14" s="49" t="s">
        <v>106</v>
      </c>
      <c r="B14" s="122"/>
      <c r="C14" s="45"/>
      <c r="D14" s="45"/>
      <c r="E14" s="45"/>
    </row>
    <row r="15" spans="1:854" ht="13.9" customHeight="1" x14ac:dyDescent="0.2">
      <c r="A15" s="50" t="s">
        <v>107</v>
      </c>
      <c r="B15" s="45">
        <v>18225</v>
      </c>
      <c r="C15" s="45">
        <v>18007.050627000001</v>
      </c>
      <c r="D15" s="45">
        <v>16811.758338</v>
      </c>
      <c r="E15" s="45">
        <v>16796.112739</v>
      </c>
    </row>
    <row r="16" spans="1:854" ht="13.9" customHeight="1" x14ac:dyDescent="0.2">
      <c r="A16" s="50" t="s">
        <v>243</v>
      </c>
      <c r="B16" s="45">
        <v>14545</v>
      </c>
      <c r="C16" s="45">
        <v>14098.990249999999</v>
      </c>
      <c r="D16" s="45">
        <v>13301.987662</v>
      </c>
      <c r="E16" s="45">
        <v>13716.041641</v>
      </c>
    </row>
    <row r="17" spans="1:5" ht="13.9" customHeight="1" x14ac:dyDescent="0.2">
      <c r="A17" s="50" t="s">
        <v>219</v>
      </c>
      <c r="B17" s="45">
        <v>134</v>
      </c>
      <c r="C17" s="45">
        <v>125.30089999999998</v>
      </c>
      <c r="D17" s="45">
        <v>97.973356999999993</v>
      </c>
      <c r="E17" s="45">
        <v>94.210627000000002</v>
      </c>
    </row>
    <row r="18" spans="1:5" ht="13.9" customHeight="1" x14ac:dyDescent="0.2">
      <c r="A18" s="50" t="s">
        <v>109</v>
      </c>
      <c r="B18" s="45">
        <v>3240</v>
      </c>
      <c r="C18" s="45">
        <v>3113.1207399999998</v>
      </c>
      <c r="D18" s="45">
        <v>3234.5764710000003</v>
      </c>
      <c r="E18" s="45">
        <v>3568.2426959999998</v>
      </c>
    </row>
    <row r="19" spans="1:5" ht="13.9" customHeight="1" x14ac:dyDescent="0.2">
      <c r="A19" s="49" t="s">
        <v>110</v>
      </c>
      <c r="B19" s="47">
        <v>36144</v>
      </c>
      <c r="C19" s="47">
        <v>35344.462517</v>
      </c>
      <c r="D19" s="47">
        <v>33446.295828000002</v>
      </c>
      <c r="E19" s="47">
        <v>34174.607703000001</v>
      </c>
    </row>
    <row r="20" spans="1:5" ht="13.9" customHeight="1" x14ac:dyDescent="0.2">
      <c r="A20" s="49" t="s">
        <v>220</v>
      </c>
      <c r="B20" s="47">
        <v>2375</v>
      </c>
      <c r="C20" s="47">
        <v>2146.8119430000002</v>
      </c>
      <c r="D20" s="47">
        <v>2022.0961030000001</v>
      </c>
      <c r="E20" s="47">
        <v>1954.808098</v>
      </c>
    </row>
    <row r="21" spans="1:5" x14ac:dyDescent="0.2">
      <c r="A21" s="49" t="s">
        <v>111</v>
      </c>
      <c r="B21" s="47">
        <v>38519</v>
      </c>
      <c r="C21" s="47">
        <v>37491.274460000001</v>
      </c>
      <c r="D21" s="47">
        <v>35468.391931000006</v>
      </c>
      <c r="E21" s="47">
        <v>36129.415801000003</v>
      </c>
    </row>
    <row r="30" spans="1:5" x14ac:dyDescent="0.2">
      <c r="A30" s="25"/>
    </row>
  </sheetData>
  <mergeCells count="3">
    <mergeCell ref="A2:E2"/>
    <mergeCell ref="A3:E3"/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Case Study Exhibits --&gt;</vt:lpstr>
      <vt:lpstr>BJA Sect 2A Exh 1</vt:lpstr>
      <vt:lpstr>BJA Sect 2A Exh 2</vt:lpstr>
      <vt:lpstr>BJA Sect 2A Exh 3</vt:lpstr>
      <vt:lpstr>BJT Sect 3A Exh 1</vt:lpstr>
      <vt:lpstr>BJT Sect 3A Exh 2</vt:lpstr>
      <vt:lpstr>BJT Sect 3A Exh 3</vt:lpstr>
      <vt:lpstr>Big Ben Sect 4A IS</vt:lpstr>
      <vt:lpstr>Big Ben Sect 4A BS</vt:lpstr>
      <vt:lpstr>Darwin Sect 5A Exh 2</vt:lpstr>
      <vt:lpstr>Darwin Sect 5A Exh 3</vt:lpstr>
      <vt:lpstr>Snappy Sect 6A</vt:lpstr>
      <vt:lpstr>SEA Sect 7A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jelizmanning@yahoo.com</dc:creator>
  <cp:lastModifiedBy>Jason Tokuda</cp:lastModifiedBy>
  <dcterms:created xsi:type="dcterms:W3CDTF">2022-07-08T20:18:18Z</dcterms:created>
  <dcterms:modified xsi:type="dcterms:W3CDTF">2026-07-24T14:26:02Z</dcterms:modified>
</cp:coreProperties>
</file>