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cietyofactuaries-my.sharepoint.com/personal/mdulceak_soa_org/Documents/U_Drive/Solutions/0-NEW FSA Exams/March 2026/GH 201-U/"/>
    </mc:Choice>
  </mc:AlternateContent>
  <xr:revisionPtr revIDLastSave="5" documentId="8_{D34208D6-0FCB-4142-AC12-7CDB31069202}" xr6:coauthVersionLast="47" xr6:coauthVersionMax="47" xr10:uidLastSave="{32A3364E-99E8-4794-B0D7-19C9DB527CF2}"/>
  <bookViews>
    <workbookView xWindow="-96" yWindow="0" windowWidth="11712" windowHeight="12336" firstSheet="2" activeTab="3" xr2:uid="{BA5BF470-FB0D-4790-94FB-9C914014EE4A}"/>
  </bookViews>
  <sheets>
    <sheet name="Solution for Q1" sheetId="106" r:id="rId1"/>
    <sheet name="Solution for Q2 (b)(i)" sheetId="107" r:id="rId2"/>
    <sheet name="4(c)" sheetId="108" r:id="rId3"/>
    <sheet name="Q6(c), (d)" sheetId="10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localSheetId="1" hidden="1">[2]Inpatient!#REF!</definedName>
    <definedName name="__123Graph_AChart1" hidden="1">#REF!</definedName>
    <definedName name="__123Graph_ACurrent" localSheetId="1" hidden="1">[2]Inpatient!#REF!</definedName>
    <definedName name="__123Graph_ACurrent" hidden="1">#REF!</definedName>
    <definedName name="__123Graph_B" hidden="1">#REF!</definedName>
    <definedName name="__123Graph_BChart1" localSheetId="1" hidden="1">[2]Inpatient!#REF!</definedName>
    <definedName name="__123Graph_BChart1" hidden="1">#REF!</definedName>
    <definedName name="__123Graph_BCurrent" localSheetId="1" hidden="1">[2]Inpatient!#REF!</definedName>
    <definedName name="__123Graph_BCurrent" hidden="1">#REF!</definedName>
    <definedName name="__123Graph_C" hidden="1">#REF!</definedName>
    <definedName name="__123Graph_CChart1" localSheetId="1" hidden="1">[2]Inpatient!#REF!</definedName>
    <definedName name="__123Graph_CChart1" hidden="1">#REF!</definedName>
    <definedName name="__123Graph_CCurrent" localSheetId="1" hidden="1">[2]Inpatient!#REF!</definedName>
    <definedName name="__123Graph_CCurrent" hidden="1">#REF!</definedName>
    <definedName name="__123Graph_D" hidden="1">#REF!</definedName>
    <definedName name="__123Graph_DChart1" localSheetId="1" hidden="1">[2]Inpatient!#REF!</definedName>
    <definedName name="__123Graph_DChart1" hidden="1">#REF!</definedName>
    <definedName name="__123Graph_DCurrent" localSheetId="1" hidden="1">[2]Inpatient!#REF!</definedName>
    <definedName name="__123Graph_DCurrent" hidden="1">#REF!</definedName>
    <definedName name="__123Graph_E" hidden="1">#REF!</definedName>
    <definedName name="__123Graph_EChart1" localSheetId="1" hidden="1">[2]Inpatient!#REF!</definedName>
    <definedName name="__123Graph_EChart1" hidden="1">#REF!</definedName>
    <definedName name="__123Graph_ECurrent" localSheetId="1" hidden="1">[2]Inpatient!#REF!</definedName>
    <definedName name="__123Graph_ECurrent" hidden="1">#REF!</definedName>
    <definedName name="__123Graph_F" hidden="1">#REF!</definedName>
    <definedName name="__123Graph_FChart1" localSheetId="1" hidden="1">[2]Inpatient!#REF!</definedName>
    <definedName name="__123Graph_FChart1" hidden="1">#REF!</definedName>
    <definedName name="__123Graph_FCurrent" localSheetId="1" hidden="1">[2]Inpatient!#REF!</definedName>
    <definedName name="__123Graph_FCurrent" hidden="1">#REF!</definedName>
    <definedName name="__123Graph_X" hidden="1">#REF!</definedName>
    <definedName name="__CPD012" localSheetId="1">'[3]Final C&amp;U1'!#REF!</definedName>
    <definedName name="__CPD012">#REF!</definedName>
    <definedName name="__CPD013">#REF!</definedName>
    <definedName name="__PGF1" localSheetId="1">'[4]Worksheet D:Worksheet F'!$B$1:$BA$50</definedName>
    <definedName name="__PGF1">#REF!</definedName>
    <definedName name="__PGF2" localSheetId="1">'[5]Worksheet D:Worksheet F'!$B$1:$BA$125</definedName>
    <definedName name="__PGF2">#REF!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 localSheetId="1">'[6]Ultimate Term'!$A$5:$C$74</definedName>
    <definedName name="_3ULT_TERM_RATES">#REF!</definedName>
    <definedName name="_4ULT_TERM_RATES" localSheetId="1">'[7]Ultimate Term'!$A$5:$C$74</definedName>
    <definedName name="_4ULT_TERM_RATES">#REF!</definedName>
    <definedName name="_C1A">#REF!</definedName>
    <definedName name="_C4B2" localSheetId="1">[8]Blank!#REF!</definedName>
    <definedName name="_C4B2">#REF!</definedName>
    <definedName name="_CPD012" localSheetId="1">'[9]Final C&amp;U1'!#REF!</definedName>
    <definedName name="_CPD012">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 localSheetId="1">'[10]MH-SA'!$C$4:$AC$31</definedName>
    <definedName name="_new1">#REF!</definedName>
    <definedName name="_Order1" hidden="1">255</definedName>
    <definedName name="_Order2" hidden="1">255</definedName>
    <definedName name="_P1">#REF!</definedName>
    <definedName name="_PGF1" localSheetId="1">'[11]Worksheet D:Worksheet F'!$B$1:$BA$50</definedName>
    <definedName name="_PGF1">#REF!</definedName>
    <definedName name="_PGF2" localSheetId="1">'[11]Worksheet D:Worksheet F'!$B$1:$BA$125</definedName>
    <definedName name="_PGF2">#REF!</definedName>
    <definedName name="_PGG1" localSheetId="1">'[11]Worksheet D:Worksheet G'!$B$1:$BM$50</definedName>
    <definedName name="_PGG1">#REF!</definedName>
    <definedName name="_PGG2" localSheetId="1">'[11]Worksheet D:Worksheet G'!$B$1:$BM$128</definedName>
    <definedName name="_PGG2">#REF!</definedName>
    <definedName name="_PGJ1" localSheetId="1">'[11]Worksheet D:Worksheet J1'!$B$1:$CX$58</definedName>
    <definedName name="_PGJ1">#REF!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 localSheetId="1">[8]Blank!#REF!</definedName>
    <definedName name="A4B2">#REF!</definedName>
    <definedName name="aaa">#REF!</definedName>
    <definedName name="acct_size">#REF!</definedName>
    <definedName name="acctlisdt">#REF!</definedName>
    <definedName name="acctlist" localSheetId="1">'[12]2018 Expense Categories'!$Y$2570:$AB$3567</definedName>
    <definedName name="acctlist">#REF!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 localSheetId="1">[13]Adjustments!$BK$4:$CH$23</definedName>
    <definedName name="AdjustmentPMPMs">#REF!</definedName>
    <definedName name="AdjustWellcare" localSheetId="1">[14]Reimb2!$BU$7</definedName>
    <definedName name="AdjustWellcare">#REF!</definedName>
    <definedName name="AGESEX">#REF!</definedName>
    <definedName name="AGSXFLAG" localSheetId="1">[14]Demog!$I$5</definedName>
    <definedName name="AGSXFLAG">#REF!</definedName>
    <definedName name="ALEX" localSheetId="1">'[15]HRIS Replacement'!$A$62:$N$135</definedName>
    <definedName name="ALEX">#REF!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 localSheetId="1">'[14]Print Flags'!$B$13</definedName>
    <definedName name="AllocSheets">#REF!</definedName>
    <definedName name="AllwdPMPM" localSheetId="1">[16]MIX_OUTPUT!$N:$N</definedName>
    <definedName name="AllwdPMPM">#REF!</definedName>
    <definedName name="AnnDate" localSheetId="1">[17]Model!$B$16</definedName>
    <definedName name="AnnDate">#REF!</definedName>
    <definedName name="aPLagPrint_Buttons" localSheetId="1">Paid [18]Lag!$B$591:$H$600</definedName>
    <definedName name="aPLagPrint_Buttons">Paid #REF!</definedName>
    <definedName name="aRLagPrint_Buttons" localSheetId="1">Receipt [18]Lag!$A$535:$C$541</definedName>
    <definedName name="aRLagPrint_Buttons">Receipt #REF!</definedName>
    <definedName name="asd" localSheetId="1" hidden="1">[19]trends!#REF!</definedName>
    <definedName name="asd" hidden="1">#REF!</definedName>
    <definedName name="asda" localSheetId="1" hidden="1">[19]trends!#REF!</definedName>
    <definedName name="asda" hidden="1">#REF!</definedName>
    <definedName name="asdad" localSheetId="1">'[20]Liability (Non-Cred)'!$B$2:$AB$75</definedName>
    <definedName name="asdad">#REF!</definedName>
    <definedName name="asdasd" localSheetId="1">'[20]MH-SA'!$C$4:$AC$31</definedName>
    <definedName name="asdasd">#REF!</definedName>
    <definedName name="asdf" localSheetId="1">'[20]Units (Non-Cred)'!$B$2:$AB$75</definedName>
    <definedName name="asdf">#REF!</definedName>
    <definedName name="asdgf">#REF!</definedName>
    <definedName name="ASO">#REF!</definedName>
    <definedName name="AssociationAdj" localSheetId="1">[21]Inputs!$L$4:$M$5</definedName>
    <definedName name="AssociationAdj">#REF!</definedName>
    <definedName name="Assumed_LR" localSheetId="1">[22]Table!$B$4</definedName>
    <definedName name="Assumed_LR">#REF!</definedName>
    <definedName name="ATRIUS_ALL">#REF!</definedName>
    <definedName name="AtriusMembers" localSheetId="1">'[21]MO Prem Data'!$I:$I</definedName>
    <definedName name="AtriusMembers">#REF!</definedName>
    <definedName name="autoExcelStatus">#REF!</definedName>
    <definedName name="AverageFees" localSheetId="1">[14]Reimb2!$AO$7</definedName>
    <definedName name="AverageFees">#REF!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 localSheetId="1">'[23]OP Dollars'!#REF!</definedName>
    <definedName name="base_Year">#REF!</definedName>
    <definedName name="BaseCapMMS" localSheetId="1">'[13]Detail Claim Forecast'!$H:$H</definedName>
    <definedName name="BaseCapMMS">#REF!</definedName>
    <definedName name="BaseIPClaims" localSheetId="1">'[13]Detail Claim Forecast'!$I:$I</definedName>
    <definedName name="BaseIPClaims">#REF!</definedName>
    <definedName name="BaseNonCapMMS" localSheetId="1">'[13]Detail Claim Forecast'!$G:$G</definedName>
    <definedName name="BaseNonCapMMS">#REF!</definedName>
    <definedName name="BaseOPClaims" localSheetId="1">'[13]Detail Claim Forecast'!$K:$K</definedName>
    <definedName name="BaseOPClaims">#REF!</definedName>
    <definedName name="BaseOVClaims" localSheetId="1">'[13]Detail Claim Forecast'!$M:$M</definedName>
    <definedName name="BaseOVClaims">#REF!</definedName>
    <definedName name="BaseRxClaims" localSheetId="1">'[13]Detail Claim Forecast'!$N:$N</definedName>
    <definedName name="BaseRxClaims">#REF!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 localSheetId="1">'[21]MO Prem Data'!$N:$N</definedName>
    <definedName name="BOC">#REF!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 localSheetId="1">'[24]Basic Tables'!$A$10:$A$106</definedName>
    <definedName name="BTCat">#REF!</definedName>
    <definedName name="BTLApplied" localSheetId="1">[13]Inputs!$I$3:$J$20</definedName>
    <definedName name="BTLApplied">#REF!</definedName>
    <definedName name="BTLClaimsPMPM">#REF!</definedName>
    <definedName name="Budget_Member_Months_ASO">#REF!</definedName>
    <definedName name="Budget_Member_Months_Risk">#REF!</definedName>
    <definedName name="BudgetAdjustments" localSheetId="1">[13]Adjustments!$BI:$BI</definedName>
    <definedName name="BudgetAdjustments">#REF!</definedName>
    <definedName name="BudgetBTLClaims" localSheetId="1">'[13]BTL Detail DataTable'!$DL:$DL</definedName>
    <definedName name="BudgetBTLClaims">#REF!</definedName>
    <definedName name="BudgetClaims" localSheetId="1">'[13]Detail Claim Forecast'!$CJ$6:$CQ$95</definedName>
    <definedName name="BudgetClaims">#REF!</definedName>
    <definedName name="BudgetPMPMs" localSheetId="1">'[13]Detail Claim Forecast'!$CT$6:$DA$95</definedName>
    <definedName name="BudgetPMPMs">#REF!</definedName>
    <definedName name="BudgetPremInc" localSheetId="1">'[25]Pricing Input Summary'!#REF!</definedName>
    <definedName name="BudgetPremInc">#REF!</definedName>
    <definedName name="BudgetYear" localSheetId="1">'[13]Detail Claim Forecast'!$F$8</definedName>
    <definedName name="BudgetYear">#REF!</definedName>
    <definedName name="BudgetYearCapMMS" localSheetId="1">'[13]Detail Claim Forecast'!$CH:$CH</definedName>
    <definedName name="BudgetYearCapMMS">#REF!</definedName>
    <definedName name="BudgetYearIPClaims" localSheetId="1">'[13]Detail Claim Forecast'!$CJ:$CJ</definedName>
    <definedName name="BudgetYearIPClaims">#REF!</definedName>
    <definedName name="BudgetYearNonCapMMS" localSheetId="1">'[13]Detail Claim Forecast'!$CG:$CG</definedName>
    <definedName name="BudgetYearNonCapMMS">#REF!</definedName>
    <definedName name="BudgetYearOPClaims" localSheetId="1">'[13]Detail Claim Forecast'!$CM:$CM</definedName>
    <definedName name="BudgetYearOPClaims">#REF!</definedName>
    <definedName name="BudgetYearOVClaims" localSheetId="1">'[13]Detail Claim Forecast'!$CN:$CN</definedName>
    <definedName name="BudgetYearOVClaims">#REF!</definedName>
    <definedName name="BudgetYearRxClaims" localSheetId="1">'[13]Detail Claim Forecast'!$CO:$CO</definedName>
    <definedName name="BudgetYearRxClaims">#REF!</definedName>
    <definedName name="BuzzWeb_Benefit_Policy_Type">#REF!</definedName>
    <definedName name="BuzzWeb_BOC_ID">#REF!</definedName>
    <definedName name="BuzzWeb_BOC_ID_FMHP">#REF!</definedName>
    <definedName name="BuzzWeb_Config_BP_Types" localSheetId="1">'[26]BuzzWeb BP Types'!$A:$A</definedName>
    <definedName name="BuzzWeb_Config_BP_Types">#REF!</definedName>
    <definedName name="BuzzWeb_Config_Four_Tier_Rx_Brochures" localSheetId="1">'[26]BuzzWeb Four Tier Rx Brochures'!$A:$B</definedName>
    <definedName name="BuzzWeb_Config_Four_Tier_Rx_Brochures">#REF!</definedName>
    <definedName name="BuzzWeb_Config_Four_Tier_Rx_Brochures_Filename" localSheetId="1">'[26]BuzzWeb Four Tier Rx Brochures'!$A:$A</definedName>
    <definedName name="BuzzWeb_Config_Four_Tier_Rx_Brochures_Filename">#REF!</definedName>
    <definedName name="BuzzWeb_Config_Handbooks_FI" localSheetId="1">'[26]BuzzWeb Handbooks FI'!$A:$B</definedName>
    <definedName name="BuzzWeb_Config_Handbooks_FI">#REF!</definedName>
    <definedName name="BuzzWeb_Config_Handbooks_FI_Filename" localSheetId="1">'[26]BuzzWeb Handbooks FI'!$A:$A</definedName>
    <definedName name="BuzzWeb_Config_Handbooks_FI_Filename">#REF!</definedName>
    <definedName name="BuzzWeb_Config_Handbooks_SI" localSheetId="1">'[26]BuzzWeb Handbooks SI'!$A:$B</definedName>
    <definedName name="BuzzWeb_Config_Handbooks_SI">#REF!</definedName>
    <definedName name="BuzzWeb_Config_Handbooks_SI_Filename" localSheetId="1">'[26]BuzzWeb Handbooks SI'!$A:$A</definedName>
    <definedName name="BuzzWeb_Config_Handbooks_SI_Filename">#REF!</definedName>
    <definedName name="BuzzWeb_Config_PCGs" localSheetId="1">'[26]BuzzWeb PCGs'!$A:$B</definedName>
    <definedName name="BuzzWeb_Config_PCGs">#REF!</definedName>
    <definedName name="BuzzWeb_Config_PCGs_Filename" localSheetId="1">'[26]BuzzWeb PCGs'!$A:$A</definedName>
    <definedName name="BuzzWeb_Config_PCGs_Filename">#REF!</definedName>
    <definedName name="BuzzWeb_Config_Rx_Brochures" localSheetId="1">'[26]BuzzWeb Three Tier Rx Brochures'!$A:$B</definedName>
    <definedName name="BuzzWeb_Config_Rx_Brochures">#REF!</definedName>
    <definedName name="BuzzWeb_Config_Rx_Brochures_Filename" localSheetId="1">'[26]BuzzWeb Three Tier Rx Brochures'!$A:$A</definedName>
    <definedName name="BuzzWeb_Config_Rx_Brochures_Filename">#REF!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 localSheetId="1">[21]Inputs!$D$14:$F$19</definedName>
    <definedName name="CapDashboard">#REF!</definedName>
    <definedName name="Capitation" localSheetId="1">[21]Capitation!$B$3:$I$85</definedName>
    <definedName name="Capitation">#REF!</definedName>
    <definedName name="Category" localSheetId="1">'[24]Trended Base Data'!$B$7:$B$54</definedName>
    <definedName name="Category">#REF!</definedName>
    <definedName name="catlisdt" localSheetId="1">'[27]Admin incremental'!#REF!</definedName>
    <definedName name="catlisdt">#REF!</definedName>
    <definedName name="catlist" localSheetId="1">'[12]2018 Expense Categories'!$D$9:$G$338</definedName>
    <definedName name="catlist">#REF!</definedName>
    <definedName name="catlistn">#REF!</definedName>
    <definedName name="catlistx">#REF!</definedName>
    <definedName name="Caveats1" localSheetId="1">[28]Model!$B$84:$B$94</definedName>
    <definedName name="Caveats1">#REF!</definedName>
    <definedName name="Caveats2" localSheetId="1">[28]Model!$C$84:$C$94</definedName>
    <definedName name="Caveats2">#REF!</definedName>
    <definedName name="Caveats3" localSheetId="1">[28]Model!$D$84:$D$94</definedName>
    <definedName name="Caveats3">#REF!</definedName>
    <definedName name="Caveats4" localSheetId="1">[28]Model!$E$84:$E$94</definedName>
    <definedName name="Caveats4">#REF!</definedName>
    <definedName name="cbtest" localSheetId="1">'[20]Prorate (Non-Cred)'!$B$2:$AB$75</definedName>
    <definedName name="cbtest">#REF!</definedName>
    <definedName name="CCC">#REF!</definedName>
    <definedName name="ccmstr" localSheetId="1">[29]ccmstr!$B$8:$S$802</definedName>
    <definedName name="ccmstr">#REF!</definedName>
    <definedName name="CF" localSheetId="1">[22]Table!$E$4:$G$33</definedName>
    <definedName name="CF">#REF!</definedName>
    <definedName name="CFINPATH" localSheetId="1">[30]Reimb1!#REF!</definedName>
    <definedName name="CFINPATH">#REF!</definedName>
    <definedName name="CFINRAD" localSheetId="1">[30]Reimb1!#REF!</definedName>
    <definedName name="CFINRAD">#REF!</definedName>
    <definedName name="ChargeSheets" localSheetId="1">'[14]Print Flags'!$B$11</definedName>
    <definedName name="ChargeSheets">#REF!</definedName>
    <definedName name="chart2labels" localSheetId="1">'[31]Chart Input I'!$A$25:$A$29,'[31]Chart Input I'!$A$200</definedName>
    <definedName name="chart2labels">#REF!,#REF!</definedName>
    <definedName name="CHECKSTUFF">#REF!</definedName>
    <definedName name="ChiroGate" localSheetId="1">'[14]Input Flags'!$D$8</definedName>
    <definedName name="ChiroGate">#REF!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localSheetId="1" hidden="1">[19]trends!#REF!</definedName>
    <definedName name="cindy" hidden="1">#REF!</definedName>
    <definedName name="City" localSheetId="1">[32]Model!$B$7</definedName>
    <definedName name="City">#REF!</definedName>
    <definedName name="CLAIMSDATA">#REF!</definedName>
    <definedName name="classes">#REF!</definedName>
    <definedName name="classesn">#REF!</definedName>
    <definedName name="Clm_summary2">#REF!</definedName>
    <definedName name="CM" localSheetId="1">[33]Data!$C$4</definedName>
    <definedName name="CM">#REF!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 localSheetId="1">[34]Controls!#REF!</definedName>
    <definedName name="Contractual4aList">#REF!</definedName>
    <definedName name="Contractual4aMHNumber" localSheetId="1">[34]Controls!#REF!</definedName>
    <definedName name="Contractual4aMHNumber">#REF!</definedName>
    <definedName name="Contractual4aSANumber" localSheetId="1">[34]Controls!#REF!</definedName>
    <definedName name="Contractual4aSANumber">#REF!</definedName>
    <definedName name="Contractual4bExams" localSheetId="1">[14]Controls!$D$139</definedName>
    <definedName name="Contractual4bExams">#REF!</definedName>
    <definedName name="Contractual4bExamsNumber" localSheetId="1">[14]Controls!$C$139</definedName>
    <definedName name="Contractual4bExamsNumber">#REF!</definedName>
    <definedName name="Contractual4bHardwareNumber" localSheetId="1">[14]Controls!$C$140</definedName>
    <definedName name="Contractual4bHardwareNumber">#REF!</definedName>
    <definedName name="Contractual4bList" localSheetId="1">[14]Controls!$D$142:$D$146</definedName>
    <definedName name="Contractual4bList">#REF!</definedName>
    <definedName name="Contractual4eList" localSheetId="1">[14]Controls!$D$150:$D$152</definedName>
    <definedName name="Contractual4eList">#REF!</definedName>
    <definedName name="Contractual4eNumber" localSheetId="1">[14]Controls!$C$148</definedName>
    <definedName name="Contractual4eNumber">#REF!</definedName>
    <definedName name="costlookup">#REF!</definedName>
    <definedName name="CostMix" localSheetId="1">[16]MIX_OUTPUT!$R:$R</definedName>
    <definedName name="CostMix">#REF!</definedName>
    <definedName name="countfilter3">#REF!</definedName>
    <definedName name="CPD_DETAIL_OON" localSheetId="1">[35]CPDs!#REF!</definedName>
    <definedName name="CPD_DETAIL_OON">#REF!</definedName>
    <definedName name="CPDList" localSheetId="1">[14]Controls!$D$211:$D$233</definedName>
    <definedName name="CPDList">#REF!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 localSheetId="1">[21]Inputs!$C$3</definedName>
    <definedName name="CurrentMO">#REF!</definedName>
    <definedName name="CurrentMonth" localSheetId="1">[36]Input!$B$2</definedName>
    <definedName name="CurrentMonth">#REF!</definedName>
    <definedName name="CurrentMonth1" localSheetId="1">[36]Input!$B$3</definedName>
    <definedName name="CurrentMonth1">#REF!</definedName>
    <definedName name="currentrecord">#REF!</definedName>
    <definedName name="d" localSheetId="1">[37]BOC!$B$2:$F$37</definedName>
    <definedName name="d">#REF!</definedName>
    <definedName name="D_dent_size">#REF!</definedName>
    <definedName name="D_MedSupp">#REF!</definedName>
    <definedName name="data">#REF!</definedName>
    <definedName name="_xlnm.Database">#REF!</definedName>
    <definedName name="dd" localSheetId="1">'[38]RateModel Input'!$F$14</definedName>
    <definedName name="dd">#REF!</definedName>
    <definedName name="ddd" hidden="1">#REF!</definedName>
    <definedName name="dddd" localSheetId="1">'[38]RateModel Input'!$D$20</definedName>
    <definedName name="dddd">#REF!</definedName>
    <definedName name="dddddd" localSheetId="1">'[38]RateModel Input'!$F$20</definedName>
    <definedName name="dddddd">#REF!</definedName>
    <definedName name="Ded_Types" localSheetId="1">[39]Toggle!$C$8:$C$11</definedName>
    <definedName name="Ded_Types">#REF!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 localSheetId="1">OFFSET([40]Deliverables!$A$1,6,0,COUNTA([40]Deliverables!$A$1:$A$65536)-2,1)</definedName>
    <definedName name="DEL_ID">OFFSET(#REF!,6,0,COUNTA(#REF!)-2,1)</definedName>
    <definedName name="DeloittePMPM">#REF!</definedName>
    <definedName name="DeloittePMPMBE">#REF!</definedName>
    <definedName name="DemogList" localSheetId="1">[14]Controls!$D$18:$D$23</definedName>
    <definedName name="DemogList">#REF!</definedName>
    <definedName name="DemogNumber" localSheetId="1">[14]Controls!$C$16</definedName>
    <definedName name="DemogNumber">#REF!</definedName>
    <definedName name="DEMOGRAPHICS" localSheetId="1">[41]Demographics!#REF!</definedName>
    <definedName name="DEMOGRAPHICS">#REF!</definedName>
    <definedName name="DemogValue" localSheetId="1">[14]Controls!$D$16</definedName>
    <definedName name="DemogValue">#REF!</definedName>
    <definedName name="DENTALRIDERS" localSheetId="1">[28]Model!$BA$3:$BF$11</definedName>
    <definedName name="DENTALRIDERS">#REF!</definedName>
    <definedName name="dept" localSheetId="1">'[12]2018 Expense Categories'!$B$340:$C$354</definedName>
    <definedName name="dept">#REF!</definedName>
    <definedName name="deptlist" localSheetId="1">'[12]2018 Expense Categories'!$AA$2570:$AC$3567</definedName>
    <definedName name="deptlist">#REF!</definedName>
    <definedName name="deptlistn">#REF!</definedName>
    <definedName name="descriptions">#REF!</definedName>
    <definedName name="driver">#REF!</definedName>
    <definedName name="drivers">#REF!</definedName>
    <definedName name="DRUGFACTORS" localSheetId="1">'[42]Drug RM'!$A$7:$W$961</definedName>
    <definedName name="DRUGFACTORS">#REF!</definedName>
    <definedName name="DRUGFACTORSCOMPASS" localSheetId="1">'[42]Drug RM'!$A$781:$W$961</definedName>
    <definedName name="DRUGFACTORSCOMPASS">#REF!</definedName>
    <definedName name="DRUGList" localSheetId="1">'[42]Drug RM'!$A$7:$A$961</definedName>
    <definedName name="DRUGList">#REF!</definedName>
    <definedName name="DRUGLISTCOMPASS" localSheetId="1">'[42]Drug RM'!$A$781:$A$961</definedName>
    <definedName name="DRUGLISTCOMPASS">#REF!</definedName>
    <definedName name="dyna_rnge_orig_data_0" localSheetId="1">OFFSET([43]OriginalData!$A$6,[43]OriginalData!$A$62-1,0,[43]OriginalData!$G$1,1)</definedName>
    <definedName name="dyna_rnge_orig_data_0">OFFSET(#REF!,#REF!-1,0,#REF!,1)</definedName>
    <definedName name="dyna_rnge_orig_data_1" localSheetId="1">OFFSET([43]OriginalData!$B$6,[43]OriginalData!$A$62-1,0,[43]OriginalData!$G$1,1)</definedName>
    <definedName name="dyna_rnge_orig_data_1">OFFSET(#REF!,#REF!-1,0,#REF!,1)</definedName>
    <definedName name="dyna_rnge_orig_data_2" localSheetId="1">OFFSET([43]OriginalData!$C$6,0,0,[43]OriginalData!$G$1,1)</definedName>
    <definedName name="dyna_rnge_orig_data_2">OFFSET(#REF!,0,0,#REF!,1)</definedName>
    <definedName name="dyna_rnge_orig_data_4" localSheetId="1">OFFSET([43]OriginalData!$D$6,[43]OriginalData!$A$62-1,[43]OriginalData!$A$62-1,#REF!,#REF!)</definedName>
    <definedName name="dyna_rnge_orig_data_4">OFFSET(#REF!,#REF!-1,#REF!-1,#REF!,#REF!)</definedName>
    <definedName name="dyna_rnge_start_cell" localSheetId="1">OFFSET([43]OriginalData!$A$6,[43]OriginalData!$A$62-1,0,[43]OriginalData!$G$1,1)</definedName>
    <definedName name="dyna_rnge_start_cell">OFFSET(#REF!,#REF!-1,0,#REF!,1)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 localSheetId="1">OFFSET(#REF!,0,0,[43]OriginalData!$G$1-1,1)</definedName>
    <definedName name="dyna_rnge_work_data6_0">OFFSET(#REF!,0,0,#REF!-1,1)</definedName>
    <definedName name="dyna_rnge_work_data6_1" localSheetId="1">OFFSET(#REF!,0,0,[43]OriginalData!$G$1,3)</definedName>
    <definedName name="dyna_rnge_work_data6_1">OFFSET(#REF!,0,0,#REF!,3)</definedName>
    <definedName name="dyna_rnge_work_data6_10" localSheetId="1">OFFSET(#REF!,0,0,[43]OriginalData!$G$1-1,1)</definedName>
    <definedName name="dyna_rnge_work_data6_10">OFFSET(#REF!,0,0,#REF!-1,1)</definedName>
    <definedName name="dyna_rnge_work_data6_11" localSheetId="1">OFFSET(#REF!,0,0,[43]OriginalData!$G$1-1,1)</definedName>
    <definedName name="dyna_rnge_work_data6_11">OFFSET(#REF!,0,0,#REF!-1,1)</definedName>
    <definedName name="dyna_rnge_work_data6_12" localSheetId="1">OFFSET([43]OriginalData!$A$6,0,0,[43]OriginalData!$G$1-1,41)</definedName>
    <definedName name="dyna_rnge_work_data6_12">OFFSET(#REF!,0,0,#REF!-1,41)</definedName>
    <definedName name="dyna_rnge_work_data6_13" localSheetId="1">OFFSET(#REF!,0,0,[43]OriginalData!$G$1-1,1)</definedName>
    <definedName name="dyna_rnge_work_data6_13">OFFSET(#REF!,0,0,#REF!-1,1)</definedName>
    <definedName name="dyna_rnge_work_data6_14" localSheetId="1">OFFSET(#REF!,0,0,[43]OriginalData!$G$1-1,1)</definedName>
    <definedName name="dyna_rnge_work_data6_14">OFFSET(#REF!,0,0,#REF!-1,1)</definedName>
    <definedName name="dyna_rnge_work_data6_15" localSheetId="1">OFFSET(#REF!,0,0,[43]OriginalData!$G$1-[43]OriginalData!$G$2 - 1,1)</definedName>
    <definedName name="dyna_rnge_work_data6_15">OFFSET(#REF!,0,0,#REF!-#REF! - 1,1)</definedName>
    <definedName name="dyna_rnge_work_data6_16" localSheetId="1">OFFSET(#REF!,0,0,[43]OriginalData!$G$1-1,1)</definedName>
    <definedName name="dyna_rnge_work_data6_16">OFFSET(#REF!,0,0,#REF!-1,1)</definedName>
    <definedName name="dyna_rnge_work_data6_2" localSheetId="1">OFFSET(#REF!,0,0,[43]OriginalData!$G$1 - 1,1)</definedName>
    <definedName name="dyna_rnge_work_data6_2">OFFSET(#REF!,0,0,#REF! - 1,1)</definedName>
    <definedName name="dyna_rnge_work_data6_3" localSheetId="1">OFFSET(#REF!,0,0,[43]OriginalData!$G$1 - 1,1)</definedName>
    <definedName name="dyna_rnge_work_data6_3">OFFSET(#REF!,0,0,#REF! - 1,1)</definedName>
    <definedName name="dyna_rnge_work_data6_4" localSheetId="1">OFFSET(#REF!,0,0,[43]OriginalData!$G$1,[43]OriginalData!$G$1 + 4)</definedName>
    <definedName name="dyna_rnge_work_data6_4">OFFSET(#REF!,0,0,#REF!,#REF! + 4)</definedName>
    <definedName name="dyna_rnge_work_data6_5" localSheetId="1">OFFSET(#REF!,0,0,[43]OriginalData!$G$1 - 1,1)</definedName>
    <definedName name="dyna_rnge_work_data6_5">OFFSET(#REF!,0,0,#REF! - 1,1)</definedName>
    <definedName name="dyna_rnge_work_data6_6" localSheetId="1">OFFSET(#REF!,0,0,[43]OriginalData!$G$1 - 1,1)</definedName>
    <definedName name="dyna_rnge_work_data6_6">OFFSET(#REF!,0,0,#REF! - 1,1)</definedName>
    <definedName name="dyna_rnge_work_data6_7" localSheetId="1">OFFSET(#REF!,0,0, 5,[43]OriginalData!$G$1 )</definedName>
    <definedName name="dyna_rnge_work_data6_7">OFFSET(#REF!,0,0, 5,#REF! )</definedName>
    <definedName name="dyna_rnge_work_data6_8" localSheetId="1">OFFSET(#REF!,0,0,[43]OriginalData!$G$1-1,1)</definedName>
    <definedName name="dyna_rnge_work_data6_8">OFFSET(#REF!,0,0,#REF!-1,1)</definedName>
    <definedName name="dyna_rnge_work_data6_9" localSheetId="1">OFFSET(#REF!,0,0,[43]OriginalData!$G$1-1,1)</definedName>
    <definedName name="dyna_rnge_work_data6_9">OFFSET(#REF!,0,0,#REF!-1,1)</definedName>
    <definedName name="e" localSheetId="1">[45]Sheet1!$C$1:$C$65536</definedName>
    <definedName name="e">#REF!</definedName>
    <definedName name="eg" localSheetId="1">[45]Sheet1!$C$1:$C$65536</definedName>
    <definedName name="eg">#REF!</definedName>
    <definedName name="EnrollDetTotSubs" localSheetId="1">[17]Model!$B$73</definedName>
    <definedName name="EnrollDetTotSubs">#REF!</definedName>
    <definedName name="ERF_Directory" localSheetId="1">[21]Inputs!$D$10</definedName>
    <definedName name="ERF_Directory">#REF!</definedName>
    <definedName name="ERFNBMMSColOff" localSheetId="1">[21]Inputs!$D$28</definedName>
    <definedName name="ERFNBMMSColOff">#REF!</definedName>
    <definedName name="ERFNBMMSRowOff" localSheetId="1">[21]Inputs!$E$28</definedName>
    <definedName name="ERFNBMMSRowOff">#REF!</definedName>
    <definedName name="ERFNBPremColOff" localSheetId="1">[21]Inputs!$D$27</definedName>
    <definedName name="ERFNBPremColOff">#REF!</definedName>
    <definedName name="ERFNBPremRowOff" localSheetId="1">[21]Inputs!$E$27</definedName>
    <definedName name="ERFNBPremRowOff">#REF!</definedName>
    <definedName name="ERFNBTab" localSheetId="1">[21]Inputs!$D$23</definedName>
    <definedName name="ERFNBTab">#REF!</definedName>
    <definedName name="ERFProd1NewInd" localSheetId="1">[28]ERF!$E$7</definedName>
    <definedName name="ERFProd1NewInd">#REF!</definedName>
    <definedName name="ERFProd1OldInd" localSheetId="1">[28]ERF!$D$7</definedName>
    <definedName name="ERFProd1OldInd">#REF!</definedName>
    <definedName name="ERFProd2NewInd" localSheetId="1">[28]ERF!$G$7</definedName>
    <definedName name="ERFProd2NewInd">#REF!</definedName>
    <definedName name="ERFProd2OldInd" localSheetId="1">[28]ERF!$F$7</definedName>
    <definedName name="ERFProd2OldInd">#REF!</definedName>
    <definedName name="ERFProd3NewInd" localSheetId="1">[28]ERF!$I$7</definedName>
    <definedName name="ERFProd3NewInd">#REF!</definedName>
    <definedName name="ERFProd3OldInd" localSheetId="1">[28]ERF!$H$7</definedName>
    <definedName name="ERFProd3OldInd">#REF!</definedName>
    <definedName name="ERFProd4NewInd" localSheetId="1">[28]ERF!$K$7</definedName>
    <definedName name="ERFProd4NewInd">#REF!</definedName>
    <definedName name="ERFProd4OldInd" localSheetId="1">[28]ERF!$J$7</definedName>
    <definedName name="ERFProd4OldInd">#REF!</definedName>
    <definedName name="ERFRNWMMSColOff" localSheetId="1">[21]Inputs!$D$30</definedName>
    <definedName name="ERFRNWMMSColOff">#REF!</definedName>
    <definedName name="ERFRNWMMSRowOff" localSheetId="1">[21]Inputs!$E$30</definedName>
    <definedName name="ERFRNWMMSRowOff">#REF!</definedName>
    <definedName name="ERFRNWPremColOff" localSheetId="1">[21]Inputs!$D$29</definedName>
    <definedName name="ERFRNWPremColOff">#REF!</definedName>
    <definedName name="ERFRNWPremRowOff" localSheetId="1">[21]Inputs!$E$29</definedName>
    <definedName name="ERFRNWPremRowOff">#REF!</definedName>
    <definedName name="ERFRNWTab" localSheetId="1">[21]Inputs!$D$24</definedName>
    <definedName name="ERFRNWTab">#REF!</definedName>
    <definedName name="ERFRowMatch1" localSheetId="1">[21]Inputs!$D$25</definedName>
    <definedName name="ERFRowMatch1">#REF!</definedName>
    <definedName name="ERFRowMatch2" localSheetId="1">[21]Inputs!$E$25</definedName>
    <definedName name="ERFRowMatch2">#REF!</definedName>
    <definedName name="ert" localSheetId="1">'[20]Liability (Non-Cred)'!$B$2:$AB$75</definedName>
    <definedName name="ert">#REF!</definedName>
    <definedName name="Escalation_Level" localSheetId="1">'[46]Val Data'!$H$2:$H$10</definedName>
    <definedName name="Escalation_Level">#REF!</definedName>
    <definedName name="esummary">#REF!</definedName>
    <definedName name="ExamsChildrenOnly" localSheetId="1">[14]Controls!$C$14</definedName>
    <definedName name="ExamsChildrenOnly">#REF!</definedName>
    <definedName name="Excess_rate" comment="EFF Oct 2014" localSheetId="1">[22]Table!$A$23:$B$32</definedName>
    <definedName name="Excess_rate" comment="EFF Oct 2014">#REF!</definedName>
    <definedName name="ExcludeMailOrder" localSheetId="1">[14]Controls!#REF!</definedName>
    <definedName name="ExcludeMailOrder">#REF!</definedName>
    <definedName name="EXCLUDETAB">#REF!</definedName>
    <definedName name="Exess_2_rate" localSheetId="1">[22]Table!$A$9:$B$18</definedName>
    <definedName name="Exess_2_rate">#REF!</definedName>
    <definedName name="expcat" localSheetId="1">'[12]2018 Expense Categories'!#REF!</definedName>
    <definedName name="expcat">#REF!</definedName>
    <definedName name="EXPORT_2003">#REF!</definedName>
    <definedName name="f" localSheetId="1">[37]BOC!$E$2:$F$13</definedName>
    <definedName name="f">#REF!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 localSheetId="1">[21]Inputs!$L$32</definedName>
    <definedName name="F1MMSColOff">#REF!</definedName>
    <definedName name="F1MMSRowOff" localSheetId="1">[21]Inputs!$M$32</definedName>
    <definedName name="F1MMSRowOff">#REF!</definedName>
    <definedName name="F1PremColOff" localSheetId="1">[21]Inputs!$L$31</definedName>
    <definedName name="F1PremColOff">#REF!</definedName>
    <definedName name="F1PremRowOff" localSheetId="1">[21]Inputs!$M$31</definedName>
    <definedName name="F1PremRowOff">#REF!</definedName>
    <definedName name="fe" localSheetId="1">'[38]RateModel Input'!$C$14</definedName>
    <definedName name="fe">#REF!</definedName>
    <definedName name="fh">#REF!</definedName>
    <definedName name="FilterCriteria">#REF!</definedName>
    <definedName name="FilterCriteria2">#REF!</definedName>
    <definedName name="FilterInfoRange" localSheetId="1">'[47]Q6 by Q11 weighted'!#REF!</definedName>
    <definedName name="FilterInfoRange">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 localSheetId="1">[34]Summary!#REF!</definedName>
    <definedName name="FilterList2">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 localSheetId="1">[28]Model!$G$52:$G$59</definedName>
    <definedName name="FinalCaveats1">#REF!</definedName>
    <definedName name="FinalCaveats2" localSheetId="1">[28]Model!$G$112:$G$119</definedName>
    <definedName name="FinalCaveats2">#REF!</definedName>
    <definedName name="FinalCaveats3" localSheetId="1">[28]Model!$G$172:$G$179</definedName>
    <definedName name="FinalCaveats3">#REF!</definedName>
    <definedName name="FinalCaveats4" localSheetId="1">[28]Model!$G$232:$G$239</definedName>
    <definedName name="FinalCaveats4">#REF!</definedName>
    <definedName name="FirstMonth" localSheetId="1">[36]Input!$B$4</definedName>
    <definedName name="FirstMonth">#REF!</definedName>
    <definedName name="FirstYearRNW" localSheetId="1">[21]Inputs!$C$6</definedName>
    <definedName name="FirstYearRNW">#REF!</definedName>
    <definedName name="FixedMLRs" localSheetId="1">[28]Model!$BJ$19:$BW$26</definedName>
    <definedName name="FixedMLRs">#REF!</definedName>
    <definedName name="for_UCL_Summary_201505" localSheetId="1">for UCL Summary '[48]201505'!$A$1:$F$613</definedName>
    <definedName name="for_UCL_Summary_201505">for UCL Summary #REF!</definedName>
    <definedName name="FORDOWNLOAD">#REF!</definedName>
    <definedName name="ForeAdjustments" localSheetId="1">[13]Adjustments!$BH:$BH</definedName>
    <definedName name="ForeAdjustments">#REF!</definedName>
    <definedName name="ForeBTLClaims" localSheetId="1">'[13]BTL Detail DataTable'!$DK:$DK</definedName>
    <definedName name="ForeBTLClaims">#REF!</definedName>
    <definedName name="Forecast_renewal">#REF!</definedName>
    <definedName name="ForeClaims" localSheetId="1">'[13]Detail Claim Forecast'!$AR$6:$AY$95</definedName>
    <definedName name="ForeClaims">#REF!</definedName>
    <definedName name="ForePMPMs" localSheetId="1">'[13]Detail Claim Forecast'!$BB$6:$BI$95</definedName>
    <definedName name="ForePMPMs">#REF!</definedName>
    <definedName name="ForeYear" localSheetId="1">'[13]Detail Claim Forecast'!$F$7</definedName>
    <definedName name="ForeYear">#REF!</definedName>
    <definedName name="ForeYearCapMMS" localSheetId="1">'[13]Detail Claim Forecast'!$AP:$AP</definedName>
    <definedName name="ForeYearCapMMS">#REF!</definedName>
    <definedName name="ForeYearIPClaims" localSheetId="1">'[13]Detail Claim Forecast'!$AR:$AR</definedName>
    <definedName name="ForeYearIPClaims">#REF!</definedName>
    <definedName name="ForeYearNonCapMMS" localSheetId="1">'[13]Detail Claim Forecast'!$AD:$AD</definedName>
    <definedName name="ForeYearNonCapMMS">#REF!</definedName>
    <definedName name="ForeYearOPClaims" localSheetId="1">'[13]Detail Claim Forecast'!$AU:$AU</definedName>
    <definedName name="ForeYearOPClaims">#REF!</definedName>
    <definedName name="ForeYearOVClaims" localSheetId="1">'[13]Detail Claim Forecast'!$AV:$AV</definedName>
    <definedName name="ForeYearOVClaims">#REF!</definedName>
    <definedName name="ForeYearRxClaims" localSheetId="1">'[13]Detail Claim Forecast'!$AW:$AW</definedName>
    <definedName name="ForeYearRxClaims">#REF!</definedName>
    <definedName name="formula_for_mnths" localSheetId="1">((YEAR([43]OriginalData!$F$2)-2000)-1)*12 + MONTH([43]OriginalData!$F$2)</definedName>
    <definedName name="formula_for_mnths">((YEAR(#REF!)-2000)-1)*12 + MONTH(#REF!)</definedName>
    <definedName name="FreqSheets" localSheetId="1">'[14]Print Flags'!$B$10</definedName>
    <definedName name="FreqSheets">#REF!</definedName>
    <definedName name="FROM_SAS">#REF!</definedName>
    <definedName name="FSENdwnld">#REF!</definedName>
    <definedName name="funding" localSheetId="1">[49]Sheet1!$G:$H</definedName>
    <definedName name="funding">#REF!</definedName>
    <definedName name="FYB_Date" localSheetId="1">'[50]backup tabs to right'!$D$5</definedName>
    <definedName name="FYB_Date">#REF!</definedName>
    <definedName name="FYE_Date" localSheetId="1">'[50]backup tabs to right'!$D$6</definedName>
    <definedName name="FYE_Date">#REF!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 localSheetId="1">'[51]User Input'!#REF!</definedName>
    <definedName name="GenericDispensingPts">#REF!</definedName>
    <definedName name="Graph" localSheetId="1" hidden="1">[19]trends!#REF!</definedName>
    <definedName name="Graph" hidden="1">#REF!</definedName>
    <definedName name="graphobs" localSheetId="1">OFFSET('[43]Graph of Residuals'!$A$1,0,19,'[43]Regression-Results'!$AH$1,1)</definedName>
    <definedName name="graphobs">OFFSET(#REF!,0,19,#REF!,1)</definedName>
    <definedName name="graphq" localSheetId="1">OFFSET('[43]Graph of Residuals'!$A$1,0,21,'[43]Regression-Results'!$AH$1,1)</definedName>
    <definedName name="graphq">OFFSET(#REF!,0,21,#REF!,1)</definedName>
    <definedName name="Group3" localSheetId="1">[17]Model!$D$4</definedName>
    <definedName name="Group3">#REF!</definedName>
    <definedName name="Group4" localSheetId="1">[17]Model!$E$4</definedName>
    <definedName name="Group4">#REF!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 localSheetId="1">[52]BOC!$E$2:$F$13</definedName>
    <definedName name="h">#REF!</definedName>
    <definedName name="H_Audit" localSheetId="1">Paid [18]Lag!$A$3:$AN$57</definedName>
    <definedName name="H_Audit">Paid #REF!</definedName>
    <definedName name="H_Cum_PL" localSheetId="1">Paid [18]Lag!$A$68:$U$132</definedName>
    <definedName name="H_Cum_PL">Paid #REF!</definedName>
    <definedName name="H_Cum_RL" localSheetId="1">Receipt [18]Lag!$A$53:$O$127</definedName>
    <definedName name="H_Cum_RL">Receipt #REF!</definedName>
    <definedName name="H_DIFF" localSheetId="1">CURR MO - PREV [53]MO!$A$1048528:$AI$1048574</definedName>
    <definedName name="H_DIFF">CURR MO - PREV #REF!</definedName>
    <definedName name="H_Factor_PL" localSheetId="1">Paid [18]Lag!$A$134:$U$204</definedName>
    <definedName name="H_Factor_PL">Paid #REF!</definedName>
    <definedName name="H_Factor_RL" localSheetId="1">Receipt [18]Lag!$A$129:$S$188</definedName>
    <definedName name="H_Factor_RL">Receipt #REF!</definedName>
    <definedName name="H_Incremental_PL" localSheetId="1">Paid [18]Lag!$A$3:$U$65</definedName>
    <definedName name="H_Incremental_PL">Paid #REF!</definedName>
    <definedName name="H_Incremental_RL" localSheetId="1">Receipt [18]Lag!$A$3:$S$50</definedName>
    <definedName name="H_Incremental_RL">Receipt #REF!</definedName>
    <definedName name="H_Projection_PL" localSheetId="1">Paid [18]Lag!$A$216:$R$287</definedName>
    <definedName name="H_Projection_PL">Paid #REF!</definedName>
    <definedName name="H_Projection_RL" localSheetId="1">Receipt [18]Lag!$A$200:$R$262</definedName>
    <definedName name="H_Projection_RL">Receipt #REF!</definedName>
    <definedName name="hcitotc">#REF!</definedName>
    <definedName name="hcitotc3">#REF!</definedName>
    <definedName name="hcototc">#REF!</definedName>
    <definedName name="hcototc3">#REF!</definedName>
    <definedName name="HDHP1" localSheetId="1">[28]Model!$AW$23:$AW$26</definedName>
    <definedName name="HDHP1">#REF!</definedName>
    <definedName name="HDHP2" localSheetId="1">[28]Model!$AX$23:$AX$26</definedName>
    <definedName name="HDHP2">#REF!</definedName>
    <definedName name="HDHP3" localSheetId="1">[28]Model!$AY$23:$AY$26</definedName>
    <definedName name="HDHP3">#REF!</definedName>
    <definedName name="HDHP4" localSheetId="1">[28]Model!$AZ$23:$AZ$86</definedName>
    <definedName name="HDHP4">#REF!</definedName>
    <definedName name="HearingChildrenOnly" localSheetId="1">[14]Controls!$C$13</definedName>
    <definedName name="HearingChildrenOnly">#REF!</definedName>
    <definedName name="hebtotc">#REF!</definedName>
    <definedName name="hebtotc3">#REF!</definedName>
    <definedName name="HIPCopayPerAdmit" localSheetId="1">[54]Controls!$C$5</definedName>
    <definedName name="HIPCopayPerAdmit">#REF!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 localSheetId="1">[30]Controls!$C$216</definedName>
    <definedName name="InChiro">#REF!</definedName>
    <definedName name="IncludeMailOrder" localSheetId="1">[14]Controls!#REF!</definedName>
    <definedName name="IncludeMailOrder">#REF!</definedName>
    <definedName name="incurred_months">OFFSET(#REF!,0,0,#REF!,1)</definedName>
    <definedName name="INDEX2" localSheetId="1">[16]MIX_OUTPUT!$T:$T</definedName>
    <definedName name="INDEX2">#REF!</definedName>
    <definedName name="InDME" localSheetId="1">[30]Controls!$C$218</definedName>
    <definedName name="InDME">#REF!</definedName>
    <definedName name="InGlasses" localSheetId="1">[30]Controls!$C$212</definedName>
    <definedName name="InGlasses">#REF!</definedName>
    <definedName name="InImm" localSheetId="1">[30]Controls!$C$209</definedName>
    <definedName name="InImm">#REF!</definedName>
    <definedName name="InIPAlc" localSheetId="1">[30]Controls!$C$208</definedName>
    <definedName name="InIPAlc">#REF!</definedName>
    <definedName name="InIPPsych" localSheetId="1">[30]Controls!$C$207</definedName>
    <definedName name="InIPPsych">#REF!</definedName>
    <definedName name="InOPMH" localSheetId="1">[30]Controls!$C$214</definedName>
    <definedName name="InOPMH">#REF!</definedName>
    <definedName name="InOPSA" localSheetId="1">[30]Controls!$C$215</definedName>
    <definedName name="InOPSA">#REF!</definedName>
    <definedName name="InPhysical" localSheetId="1">[30]Controls!$C$213</definedName>
    <definedName name="InPhysical">#REF!</definedName>
    <definedName name="InPod" localSheetId="1">[30]Controls!$C$217</definedName>
    <definedName name="InPod">#REF!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 localSheetId="1">[30]Controls!$C$219</definedName>
    <definedName name="InRx">#REF!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 localSheetId="1">[30]Controls!$C$211</definedName>
    <definedName name="InVision">#REF!</definedName>
    <definedName name="InWellBaby" localSheetId="1">[30]Controls!$C$210</definedName>
    <definedName name="InWellBaby">#REF!</definedName>
    <definedName name="iop" localSheetId="1">[55]Title!$A$1</definedName>
    <definedName name="iop">#REF!</definedName>
    <definedName name="IP_FINAL">#REF!</definedName>
    <definedName name="IP_SUMM" localSheetId="1">[56]IP_SUMM!#REF!</definedName>
    <definedName name="IP_SUMM">#REF!</definedName>
    <definedName name="IPIntensity" localSheetId="1">[54]Controls!$C$200</definedName>
    <definedName name="IPIntensity">#REF!</definedName>
    <definedName name="IPReimbAggregate" localSheetId="1">[14]Controls!$C$175</definedName>
    <definedName name="IPReimbAggregate">#REF!</definedName>
    <definedName name="IPReimbAggregate_OON" localSheetId="1">[14]Controls!$C$178</definedName>
    <definedName name="IPReimbAggregate_OON">#REF!</definedName>
    <definedName name="IPReimbAlc" localSheetId="1">[14]Controls!$D$158</definedName>
    <definedName name="IPReimbAlc">#REF!</definedName>
    <definedName name="IPReimbList" localSheetId="1">[14]Controls!$D$165:$D$167</definedName>
    <definedName name="IPReimbList">#REF!</definedName>
    <definedName name="IPReimbList_Agg" localSheetId="1">[14]Controls!$D$169:$D$172</definedName>
    <definedName name="IPReimbList_Agg">#REF!</definedName>
    <definedName name="IPReimbMatdel" localSheetId="1">[14]Controls!$D$159</definedName>
    <definedName name="IPReimbMatdel">#REF!</definedName>
    <definedName name="IPReimbMatnon" localSheetId="1">[14]Controls!$D$160</definedName>
    <definedName name="IPReimbMatnon">#REF!</definedName>
    <definedName name="IPReimbMedical" localSheetId="1">[14]Controls!$D$155</definedName>
    <definedName name="IPReimbMedical">#REF!</definedName>
    <definedName name="IPReimbPsych" localSheetId="1">[14]Controls!$D$157</definedName>
    <definedName name="IPReimbPsych">#REF!</definedName>
    <definedName name="IPReimbSNF" localSheetId="1">[14]Controls!$D$161</definedName>
    <definedName name="IPReimbSNF">#REF!</definedName>
    <definedName name="IPReimbSurgical" localSheetId="1">[14]Controls!$D$156</definedName>
    <definedName name="IPReimbSurgical">#REF!</definedName>
    <definedName name="IPReimbTotal" localSheetId="1">[14]Controls!$D$154</definedName>
    <definedName name="IPReimbTotal">#REF!</definedName>
    <definedName name="IPReimbVaries" localSheetId="1">[14]Controls!$C$174</definedName>
    <definedName name="IPReimbVaries">#REF!</definedName>
    <definedName name="IPReimbVaries_OON" localSheetId="1">[14]Controls!$C$177</definedName>
    <definedName name="IPReimbVaries_OON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 localSheetId="1">[57]Key!$B$236:$B$238</definedName>
    <definedName name="IS_THE_SEPARATE_DENTAL_DED_EMBEDDED_OR_NON_EMBEDDED">#REF!</definedName>
    <definedName name="IS_THE_SEPARATE_DENTAL_OOPM_EMBEDDED_OR_NON_EMBEDDED" localSheetId="1">[57]Key!$B$241:$B$243</definedName>
    <definedName name="IS_THE_SEPARATE_DENTAL_OOPM_EMBEDDED_OR_NON_EMBEDDED">#REF!</definedName>
    <definedName name="IS_THE_SEPARATE_RX_DED_EMBEDDED_OR_NON_EMBEDDED" localSheetId="1">[57]Key!$B$226:$B$228</definedName>
    <definedName name="IS_THE_SEPARATE_RX_DED_EMBEDDED_OR_NON_EMBEDDED">#REF!</definedName>
    <definedName name="IS_THE_SEPARATE_RX_OOPM_EMBEDDED_OR_NON_EMBEDDED" localSheetId="1">[57]Key!$B$231:$B$233</definedName>
    <definedName name="IS_THE_SEPARATE_RX_OOPM_EMBEDDED_OR_NON_EMBEDDED">#REF!</definedName>
    <definedName name="isNEDD1" localSheetId="1">[28]Model!$CD$3</definedName>
    <definedName name="isNEDD1">#REF!</definedName>
    <definedName name="isNEDD2" localSheetId="1">[28]Model!$CD$4</definedName>
    <definedName name="isNEDD2">#REF!</definedName>
    <definedName name="isNEDD3" localSheetId="1">[28]Model!$CD$5</definedName>
    <definedName name="isNEDD3">#REF!</definedName>
    <definedName name="isNEDD4" localSheetId="1">[28]Model!$CD$6</definedName>
    <definedName name="isNEDD4">#REF!</definedName>
    <definedName name="Keyfield2" localSheetId="1">'[21]MO Prem Data'!$B:$B</definedName>
    <definedName name="Keyfield2">#REF!</definedName>
    <definedName name="L_IN_COINS" localSheetId="1">'[14]User Input'!$ES$14</definedName>
    <definedName name="L_IN_COINS">#REF!</definedName>
    <definedName name="L_IN_DED" localSheetId="1">'[14]User Input'!$ES$11</definedName>
    <definedName name="L_IN_DED">#REF!</definedName>
    <definedName name="L_IN_OOP_MAX" localSheetId="1">'[14]User Input'!$ES$15</definedName>
    <definedName name="L_IN_OOP_MAX">#REF!</definedName>
    <definedName name="L_MAC_DISCOUNT" localSheetId="1">'[14]User Input'!$DE$12</definedName>
    <definedName name="L_MAC_DISCOUNT">#REF!</definedName>
    <definedName name="L_NEGREIM_RX_DIS" localSheetId="1">'[14]User Input'!$DC$12</definedName>
    <definedName name="L_NEGREIM_RX_DIS">#REF!</definedName>
    <definedName name="L_NEGREIM_RX_MARK" localSheetId="1">'[14]User Input'!$DC$13</definedName>
    <definedName name="L_NEGREIM_RX_MARK">#REF!</definedName>
    <definedName name="L_NEGREIM_RXGEN_MARK" localSheetId="1">'[14]User Input'!$DE$13</definedName>
    <definedName name="L_NEGREIM_RXGEN_MARK">#REF!</definedName>
    <definedName name="L_OON_COINS" localSheetId="1">'[14]User Input'!$ES$31</definedName>
    <definedName name="L_OON_COINS">#REF!</definedName>
    <definedName name="L_OON_DED" localSheetId="1">'[14]User Input'!$ES$28</definedName>
    <definedName name="L_OON_DED">#REF!</definedName>
    <definedName name="L_OON_OOP_MAX" localSheetId="1">'[14]User Input'!$ES$32</definedName>
    <definedName name="L_OON_OOP_MAX">#REF!</definedName>
    <definedName name="LabCapSavings" localSheetId="1">[58]LabCapSavings!$A$10:$C$19</definedName>
    <definedName name="LabCapSavings">#REF!</definedName>
    <definedName name="LABEL" localSheetId="1">[59]Combine!$A$8</definedName>
    <definedName name="LABEL">#REF!</definedName>
    <definedName name="lagdump">#REF!</definedName>
    <definedName name="Lang" localSheetId="1">[60]Instructions!$Q$2</definedName>
    <definedName name="Lang">#REF!</definedName>
    <definedName name="last" localSheetId="1">[61]Detail!#REF!</definedName>
    <definedName name="last">#REF!</definedName>
    <definedName name="lcu">#REF!</definedName>
    <definedName name="LCU_Rates_and_Terms_2007">#REF!</definedName>
    <definedName name="LegalEntityList" localSheetId="1">[21]Inputs!$D$38:$D$41</definedName>
    <definedName name="LegalEntityList">#REF!</definedName>
    <definedName name="LensesChildrenOnly" localSheetId="1">[14]Controls!$C$12</definedName>
    <definedName name="LensesChildrenOnly">#REF!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 localSheetId="1">[62]BOC!$E$2:$F$13</definedName>
    <definedName name="m">#REF!</definedName>
    <definedName name="M_Audit" localSheetId="1">Paid [18]Lag!$A$302:$AN$356</definedName>
    <definedName name="M_Audit">Paid #REF!</definedName>
    <definedName name="M_DIFF" localSheetId="1">CURR MO - PREV [53]MO!$A$58:$AI$112</definedName>
    <definedName name="M_DIFF">CURR MO - PREV #REF!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 localSheetId="1">[28]Model!$W$24:$W$164</definedName>
    <definedName name="MaineNorthTowns">#REF!</definedName>
    <definedName name="ManualClick_3" localSheetId="1">[17]Assessments!$F$1</definedName>
    <definedName name="ManualClick_3">#REF!</definedName>
    <definedName name="ManualClick_4" localSheetId="1">[17]Assessments!$G$1</definedName>
    <definedName name="ManualClick_4">#REF!</definedName>
    <definedName name="map" localSheetId="1">[56]MM!$T$2:$U$781</definedName>
    <definedName name="map">#REF!</definedName>
    <definedName name="MAPMPMVar">#REF!</definedName>
    <definedName name="MAPMPMVarBE">#REF!</definedName>
    <definedName name="MaskedCert">#REF!</definedName>
    <definedName name="MaskedID">#REF!</definedName>
    <definedName name="Master_List__COMM_Final_">#REF!</definedName>
    <definedName name="MatchCell">#REF!</definedName>
    <definedName name="MaternityIncrease" localSheetId="1">'[14]Input Flags'!$D$10</definedName>
    <definedName name="MaternityIncrease">#REF!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1">Paid [18]Lag!$A$366:$U$430</definedName>
    <definedName name="MD_Cum_PL">Paid #REF!</definedName>
    <definedName name="MD_Cum_RL" localSheetId="1">Receipt [18]Lag!$A$324:$O$394</definedName>
    <definedName name="MD_Cum_RL">Receipt #REF!</definedName>
    <definedName name="MD_Factor_PL" localSheetId="1">Paid [18]Lag!$A$434:$U$504</definedName>
    <definedName name="MD_Factor_PL">Paid #REF!</definedName>
    <definedName name="MD_Factor_RL" localSheetId="1">Receipt [18]Lag!$A$399:$S$458</definedName>
    <definedName name="MD_Factor_RL">Receipt #REF!</definedName>
    <definedName name="MD_Incr_PL" localSheetId="1">Paid [18]Lag!$A$302:$U$362</definedName>
    <definedName name="MD_Incr_PL">Paid #REF!</definedName>
    <definedName name="MD_Incremental_RL">#REF!</definedName>
    <definedName name="MD_Projection_PL" localSheetId="1">Paid [18]Lag!$A$516:$R$587</definedName>
    <definedName name="MD_Projection_PL">Paid #REF!</definedName>
    <definedName name="MD_Projection_RL" localSheetId="1">Receipt [18]Lag!$A$470:$R$532</definedName>
    <definedName name="MD_Projection_RL">Receipt #REF!</definedName>
    <definedName name="MDFLAG" localSheetId="1">[63]Sheet1!$A$2:$C$92</definedName>
    <definedName name="MDFLAG">#REF!</definedName>
    <definedName name="ME" localSheetId="1">[22]Table!$B$2</definedName>
    <definedName name="ME">#REF!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 localSheetId="1">'[21]MO Prem Data'!$H:$H</definedName>
    <definedName name="Members">#REF!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 localSheetId="1">[64]Calc!$G$16:$G$19</definedName>
    <definedName name="Methods">#REF!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 localSheetId="1">[16]MIX_OUTPUT!$M:$M</definedName>
    <definedName name="MMS">#REF!</definedName>
    <definedName name="MMTHREE">#REF!</definedName>
    <definedName name="MMTWO">#REF!</definedName>
    <definedName name="Model_Flag">#REF!</definedName>
    <definedName name="ModelName" localSheetId="1">Paid [18]Lag!$B$4</definedName>
    <definedName name="ModelName">Paid #REF!</definedName>
    <definedName name="ModelProjections" localSheetId="1">[28]Model!$R$5:$X$13</definedName>
    <definedName name="ModelProjections">#REF!</definedName>
    <definedName name="Months" localSheetId="1">'[12]Accounting Balance Sheet'!$T$2:$U$13</definedName>
    <definedName name="Months">#REF!</definedName>
    <definedName name="MSAList1" localSheetId="1">[14]Controls!$D$92:$D$126</definedName>
    <definedName name="MSAList1">#REF!</definedName>
    <definedName name="MSAList2" localSheetId="1">[14]Controls!$E$92:$E$126</definedName>
    <definedName name="MSAList2">#REF!</definedName>
    <definedName name="MSAList3" localSheetId="1">[14]Controls!$F$92:$F$126</definedName>
    <definedName name="MSAList3">#REF!</definedName>
    <definedName name="MSAList4" localSheetId="1">[14]Controls!$G$92:$G$126</definedName>
    <definedName name="MSAList4">#REF!</definedName>
    <definedName name="MSAList5" localSheetId="1">[14]Controls!$H$92:$H$126</definedName>
    <definedName name="MSAList5">#REF!</definedName>
    <definedName name="MSANumber1" localSheetId="1">[14]Controls!$C$85</definedName>
    <definedName name="MSANumber1">#REF!</definedName>
    <definedName name="MSANumber2" localSheetId="1">[14]Controls!$C$86</definedName>
    <definedName name="MSANumber2">#REF!</definedName>
    <definedName name="MSANumber3" localSheetId="1">[14]Controls!$C$87</definedName>
    <definedName name="MSANumber3">#REF!</definedName>
    <definedName name="MSANumber4" localSheetId="1">[14]Controls!$C$88</definedName>
    <definedName name="MSANumber4">#REF!</definedName>
    <definedName name="MSANumber5" localSheetId="1">[14]Controls!$C$89</definedName>
    <definedName name="MSANumber5">#REF!</definedName>
    <definedName name="MSAValue1" localSheetId="1">[14]Controls!$D$85</definedName>
    <definedName name="MSAValue1">#REF!</definedName>
    <definedName name="MSAValue2" localSheetId="1">[14]Controls!$D$86</definedName>
    <definedName name="MSAValue2">#REF!</definedName>
    <definedName name="MSAValue3" localSheetId="1">[14]Controls!$D$87</definedName>
    <definedName name="MSAValue3">#REF!</definedName>
    <definedName name="MSAValue4" localSheetId="1">[14]Controls!$D$88</definedName>
    <definedName name="MSAValue4">#REF!</definedName>
    <definedName name="MSAValue5" localSheetId="1">[14]Controls!$D$89</definedName>
    <definedName name="MSAValue5">#REF!</definedName>
    <definedName name="n" localSheetId="1">[62]BOC!$B$2:$C$37</definedName>
    <definedName name="n">#REF!</definedName>
    <definedName name="name1" localSheetId="1">[65]support!$AP$85:$AS$85,[65]support!$AW$85:$AZ$85</definedName>
    <definedName name="name1">#REF!,#REF!</definedName>
    <definedName name="NB_Ind" localSheetId="1">'[21]MO Prem Data'!$K:$K</definedName>
    <definedName name="NB_Ind">#REF!</definedName>
    <definedName name="NBMMSColOff" localSheetId="1">[21]Inputs!$L$28</definedName>
    <definedName name="NBMMSColOff">#REF!</definedName>
    <definedName name="NBMMSRowOff" localSheetId="1">[21]Inputs!$M$28</definedName>
    <definedName name="NBMMSRowOff">#REF!</definedName>
    <definedName name="NBPremColOff" localSheetId="1">[21]Inputs!$L$27</definedName>
    <definedName name="NBPremColOff">#REF!</definedName>
    <definedName name="NBPremRowOff" localSheetId="1">[21]Inputs!$M$27</definedName>
    <definedName name="NBPremRowOff">#REF!</definedName>
    <definedName name="NBYearMo" localSheetId="1">[21]Inputs!$C$7</definedName>
    <definedName name="NBYearMo">#REF!</definedName>
    <definedName name="NC_01">#REF!</definedName>
    <definedName name="NC_Liab" localSheetId="1">'[20]Liability (Non-Cred)'!$B$2:$AB$75</definedName>
    <definedName name="NC_Liab">#REF!</definedName>
    <definedName name="NC_MHSA" localSheetId="1">'[20]MH-SA'!$C$4:$AC$31</definedName>
    <definedName name="NC_MHSA">#REF!</definedName>
    <definedName name="NC_Prorate" localSheetId="1">'[20]Prorate (Non-Cred)'!$B$2:$AB$75</definedName>
    <definedName name="NC_Prorate">#REF!</definedName>
    <definedName name="NC_Units" localSheetId="1">'[20]Units (Non-Cred)'!$B$2:$AB$75</definedName>
    <definedName name="NC_Units">#REF!</definedName>
    <definedName name="NCnew" localSheetId="1">'[20]Liability (Non-Cred)'!$B$2:$AB$75</definedName>
    <definedName name="NCnew">#REF!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 localSheetId="1">'[14]Print Flags'!$B$12</definedName>
    <definedName name="NetCostSheets">#REF!</definedName>
    <definedName name="Network" localSheetId="1">'[66]Drop Downs'!#REF!</definedName>
    <definedName name="Network">#REF!</definedName>
    <definedName name="new" localSheetId="1">'[10]Units (Non-Cred)'!$B$2:$AB$75</definedName>
    <definedName name="new">#REF!</definedName>
    <definedName name="New123graph" localSheetId="1" hidden="1">[19]trends!#REF!</definedName>
    <definedName name="New123graph" hidden="1">#REF!</definedName>
    <definedName name="newrange" localSheetId="1" hidden="1">[19]trends!#REF!</definedName>
    <definedName name="newrange" hidden="1">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 localSheetId="1">[67]Sheet1!$C$1:$C$65536</definedName>
    <definedName name="NHBOC">#REF!</definedName>
    <definedName name="NHCityLookup" localSheetId="1">[28]Model!$DH$2</definedName>
    <definedName name="NHCityLookup">#REF!</definedName>
    <definedName name="NHPMPMVar">#REF!</definedName>
    <definedName name="NHPMPMVarBE">#REF!</definedName>
    <definedName name="NHTerritories" localSheetId="1">[28]Model!$DD$5:$DF$273</definedName>
    <definedName name="NHTerritories">#REF!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 localSheetId="1">[61]Detail!#REF!</definedName>
    <definedName name="now">#REF!</definedName>
    <definedName name="Number_A" localSheetId="1">'[46]Val Data'!$F$2:$F$7</definedName>
    <definedName name="Number_A">#REF!</definedName>
    <definedName name="NumberofAreas" localSheetId="1">'[14]User Input'!$R$14</definedName>
    <definedName name="NumberofAreas">#REF!</definedName>
    <definedName name="OBSdwnldFSEN">#REF!</definedName>
    <definedName name="Old">#REF!</definedName>
    <definedName name="oo" localSheetId="1">'[20]Liability (Non-Cred)'!$B$2:$AB$75</definedName>
    <definedName name="oo">#REF!</definedName>
    <definedName name="oojop" localSheetId="1">'[20]Liability (Non-Cred)'!$B$2:$AB$75</definedName>
    <definedName name="oojop">#REF!</definedName>
    <definedName name="OON_SUMMARY">#REF!</definedName>
    <definedName name="OON_SUMMDOC1">#REF!</definedName>
    <definedName name="OON_SUMMDOC2">#REF!</definedName>
    <definedName name="OP_SUMM2" localSheetId="1">[56]OP_SUMM2!#REF!</definedName>
    <definedName name="OP_SUMM2">#REF!</definedName>
    <definedName name="OP_SUMMARY">#REF!</definedName>
    <definedName name="Op_svcflg_test">#REF!</definedName>
    <definedName name="OPLYear">#REF!</definedName>
    <definedName name="OPReimbCardio" localSheetId="1">[14]Controls!$D$185</definedName>
    <definedName name="OPReimbCardio">#REF!</definedName>
    <definedName name="OPReimbER" localSheetId="1">[14]Controls!$D$180</definedName>
    <definedName name="OPReimbER">#REF!</definedName>
    <definedName name="OPReimbList" localSheetId="1">[14]Controls!$D$190:$D$191</definedName>
    <definedName name="OPReimbList">#REF!</definedName>
    <definedName name="OPReimbListSurg" localSheetId="1">[14]Controls!$D$190:$D$192</definedName>
    <definedName name="OPReimbListSurg">#REF!</definedName>
    <definedName name="OPReimbMaternity" localSheetId="1">[14]Controls!$D$188</definedName>
    <definedName name="OPReimbMaternity">#REF!</definedName>
    <definedName name="OPReimbOther" localSheetId="1">[14]Controls!$D$187</definedName>
    <definedName name="OPReimbOther">#REF!</definedName>
    <definedName name="OPReimbPath" localSheetId="1">[14]Controls!$D$183</definedName>
    <definedName name="OPReimbPath">#REF!</definedName>
    <definedName name="OPReimbPharmacy" localSheetId="1">[14]Controls!$D$184</definedName>
    <definedName name="OPReimbPharmacy">#REF!</definedName>
    <definedName name="OPReimbPT" localSheetId="1">[14]Controls!$D$186</definedName>
    <definedName name="OPReimbPT">#REF!</definedName>
    <definedName name="OPReimbRad" localSheetId="1">[14]Controls!$D$182</definedName>
    <definedName name="OPReimbRad">#REF!</definedName>
    <definedName name="OPReimbSurgery" localSheetId="1">[14]Controls!$D$181</definedName>
    <definedName name="OPReimbSurgery">#REF!</definedName>
    <definedName name="OPSurgManaged" localSheetId="1">'[14]Input Flags'!$D$12</definedName>
    <definedName name="OPSurgManaged">#REF!</definedName>
    <definedName name="orig_data_1" localSheetId="1">OFFSET([43]OriginalData!$B$6,0,0,[43]OriginalData!$G$1,1)</definedName>
    <definedName name="orig_data_1">OFFSET(#REF!,0,0,#REF!,1)</definedName>
    <definedName name="orig_data_2" localSheetId="1">OFFSET([43]OriginalData!$C$6,0,0,[43]OriginalData!$G$1,1)</definedName>
    <definedName name="orig_data_2">OFFSET(#REF!,0,0,#REF!,1)</definedName>
    <definedName name="orig_data_inc_mnth" localSheetId="1">OFFSET([43]OriginalData!$A$6,0,0,[43]OriginalData!$G$1,1)</definedName>
    <definedName name="orig_data_inc_mnth">OFFSET(#REF!,0,0,#REF!,1)</definedName>
    <definedName name="OtherReimbAmb" localSheetId="1">[14]Controls!$D$203</definedName>
    <definedName name="OtherReimbAmb">#REF!</definedName>
    <definedName name="OtherReimbDME" localSheetId="1">[14]Controls!$D$204</definedName>
    <definedName name="OtherReimbDME">#REF!</definedName>
    <definedName name="OtherReimbGlasses" localSheetId="1">[14]Controls!$D$206</definedName>
    <definedName name="OtherReimbGlasses">#REF!</definedName>
    <definedName name="OtherReimbHH" localSheetId="1">[14]Controls!$D$202</definedName>
    <definedName name="OtherReimbHH">#REF!</definedName>
    <definedName name="OtherReimbPros" localSheetId="1">[14]Controls!$D$205</definedName>
    <definedName name="OtherReimbPros">#REF!</definedName>
    <definedName name="OV_CPDS">#REF!</definedName>
    <definedName name="PAGE6">#REF!</definedName>
    <definedName name="Page6a">#REF!</definedName>
    <definedName name="PaidSeasonality" localSheetId="1">'[13]Seasonality Data'!$I:$I</definedName>
    <definedName name="PaidSeasonality">#REF!</definedName>
    <definedName name="PaperRxSubmission" localSheetId="1">[14]Controls!#REF!</definedName>
    <definedName name="PaperRxSubmission">#REF!</definedName>
    <definedName name="payroll" localSheetId="1">[68]CBUDGET!$A$5:$F$1254</definedName>
    <definedName name="payroll">#REF!</definedName>
    <definedName name="PGH" localSheetId="1">'[11]Worksheet D:Worksheet H'!$B$1:$BY$32</definedName>
    <definedName name="PGH">#REF!</definedName>
    <definedName name="PGI" localSheetId="1">'[11]Worksheet D:Worksheet I'!$B$1:$CK$24</definedName>
    <definedName name="PGI">#REF!</definedName>
    <definedName name="PHYS_SUMM" localSheetId="1">[56]PHYS_SUMM!#REF!</definedName>
    <definedName name="PHYS_SUMM">#REF!</definedName>
    <definedName name="PhysReimbDiscount" localSheetId="1">[14]Controls!$C$194</definedName>
    <definedName name="PhysReimbDiscount">#REF!</definedName>
    <definedName name="PhysReimbPercentile" localSheetId="1">[14]Controls!$C$196</definedName>
    <definedName name="PhysReimbPercentile">#REF!</definedName>
    <definedName name="PhysReimbRBRVS" localSheetId="1">[69]Controls!$C$195</definedName>
    <definedName name="PhysReimbRBRVS">#REF!</definedName>
    <definedName name="PHYSREPRICE07">#REF!</definedName>
    <definedName name="PIPA">#REF!</definedName>
    <definedName name="Plan_Flag">#REF!</definedName>
    <definedName name="PlanChoices" localSheetId="1">[70]Notes!$Q$9:$Q$23</definedName>
    <definedName name="PlanChoices">#REF!</definedName>
    <definedName name="PlanID3" localSheetId="1">[17]Model!$D$21</definedName>
    <definedName name="PlanID3">#REF!</definedName>
    <definedName name="PlanID4" localSheetId="1">[17]Model!$E$21</definedName>
    <definedName name="PlanID4">#REF!</definedName>
    <definedName name="PlanInput" localSheetId="1">'[71]Benefit Input'!$L$3</definedName>
    <definedName name="PlanInput">#REF!</definedName>
    <definedName name="PM" localSheetId="1">[33]Data!$C$5</definedName>
    <definedName name="PM">#REF!</definedName>
    <definedName name="PMPM_analysis" localSheetId="1">PMPM [72]analysis!$A$26:$J$82</definedName>
    <definedName name="PMPM_analysis">PMPM #REF!</definedName>
    <definedName name="PMPMMED" localSheetId="1">'[28]PMPM''s'!$A$7:$BO$51</definedName>
    <definedName name="PMPMMED">#REF!</definedName>
    <definedName name="PMPMRX" localSheetId="1">'[28]PMPM''s'!$A$59:$BO$103</definedName>
    <definedName name="PMPMRX">#REF!</definedName>
    <definedName name="po" localSheetId="1">'[20]Prorate (Non-Cred)'!$B$2:$AB$75</definedName>
    <definedName name="po">#REF!</definedName>
    <definedName name="PodiatryGate" localSheetId="1">'[14]Input Flags'!$D$9</definedName>
    <definedName name="PodiatryGate">#REF!</definedName>
    <definedName name="POS_CLAIM_COST">#REF!</definedName>
    <definedName name="POSPlan" localSheetId="1">[14]Controls!$C$1</definedName>
    <definedName name="POSPlan">#REF!</definedName>
    <definedName name="ppc">#REF!</definedName>
    <definedName name="Prem" localSheetId="1">'[21]MO Prem Data'!$O:$O</definedName>
    <definedName name="Prem">#REF!</definedName>
    <definedName name="premium" localSheetId="1">'[20]Prorate (Non-Cred)'!$B$2:$AB$75</definedName>
    <definedName name="premium">#REF!</definedName>
    <definedName name="prevDualRates1" localSheetId="1">[28]Model!$B$36</definedName>
    <definedName name="prevDualRates1">#REF!</definedName>
    <definedName name="prevDualRates2" localSheetId="1">[28]Model!$C$36</definedName>
    <definedName name="prevDualRates2">#REF!</definedName>
    <definedName name="prevEKRates1" localSheetId="1">[28]Model!$B$35</definedName>
    <definedName name="prevEKRates1">#REF!</definedName>
    <definedName name="prevEKRates2" localSheetId="1">[28]Model!$C$35</definedName>
    <definedName name="prevEKRates2">#REF!</definedName>
    <definedName name="prevFamRates1" localSheetId="1">[28]Model!$B$37</definedName>
    <definedName name="prevFamRates1">#REF!</definedName>
    <definedName name="prevFamRates2" localSheetId="1">[28]Model!$C$37</definedName>
    <definedName name="prevFamRates2">#REF!</definedName>
    <definedName name="prevIndRates1" localSheetId="1">[28]Model!$B$34</definedName>
    <definedName name="prevIndRates1">#REF!</definedName>
    <definedName name="prevIndRates2" localSheetId="1">[28]Model!$C$34</definedName>
    <definedName name="prevIndRates2">#REF!</definedName>
    <definedName name="PricingKey" localSheetId="1">'[21]Pricing Input Summary'!$B:$B</definedName>
    <definedName name="PricingKey">#REF!</definedName>
    <definedName name="PricingSummary" localSheetId="1">'[73]Pricing Input Summary'!$B:$O</definedName>
    <definedName name="PricingSummary">#REF!</definedName>
    <definedName name="_xlnm.Print_Area" localSheetId="1">UCL [74]factors!$A$1:$Q$53</definedName>
    <definedName name="_xlnm.Print_Area">UCL #REF!</definedName>
    <definedName name="Print_Area_MI">#REF!</definedName>
    <definedName name="Print_Titles_MI">#REF!</definedName>
    <definedName name="print1">#REF!</definedName>
    <definedName name="PrintCPD" localSheetId="1">'[14]Print Flags'!$B$26</definedName>
    <definedName name="PrintCPD">#REF!</definedName>
    <definedName name="Priority" localSheetId="1">'[46]Val Data'!$I$2:$I$5</definedName>
    <definedName name="Priority">#REF!</definedName>
    <definedName name="proc">#REF!</definedName>
    <definedName name="Prod" localSheetId="1">[75]Product!$B$4:$I$47</definedName>
    <definedName name="Prod">#REF!</definedName>
    <definedName name="ProdList" localSheetId="1">[21]Inputs!$E$38:$E$40</definedName>
    <definedName name="ProdList">#REF!</definedName>
    <definedName name="prodtype3" localSheetId="1">[17]Model!$D$98</definedName>
    <definedName name="prodtype3">#REF!</definedName>
    <definedName name="prodtype4" localSheetId="1">[17]Model!$E$98</definedName>
    <definedName name="prodtype4">#REF!</definedName>
    <definedName name="product" localSheetId="1">[49]Sheet1!$A:$B</definedName>
    <definedName name="product">#REF!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 localSheetId="1">'[14]Input Flags'!$D$11</definedName>
    <definedName name="PsychGate">#REF!</definedName>
    <definedName name="PTax" localSheetId="1">[22]Table!$A$38:$B$40</definedName>
    <definedName name="PTax">#REF!</definedName>
    <definedName name="Ptype" localSheetId="1">[61]Parameter!$C$13</definedName>
    <definedName name="Ptype">#REF!</definedName>
    <definedName name="PYTable" localSheetId="1">[76]Memo!#REF!</definedName>
    <definedName name="PYTable">#REF!</definedName>
    <definedName name="q" localSheetId="1">'[38]RateModel Input'!$D$14</definedName>
    <definedName name="q">#REF!</definedName>
    <definedName name="QC_TABLE" localSheetId="1">[77]QC_Sheet!#REF!</definedName>
    <definedName name="QC_TABLE">#REF!</definedName>
    <definedName name="qqq">#REF!</definedName>
    <definedName name="qryRenee">#REF!</definedName>
    <definedName name="QryRenewalLossRatioInfoExcel">#REF!</definedName>
    <definedName name="Quarter" localSheetId="1">'[12]2017 Accounting PL - CM and YTD'!$T$2:$V$13</definedName>
    <definedName name="Quarter">#REF!</definedName>
    <definedName name="Quarter1">#REF!</definedName>
    <definedName name="qwe" localSheetId="1" hidden="1">[19]trends!#REF!</definedName>
    <definedName name="qwe" hidden="1">#REF!</definedName>
    <definedName name="qweq" localSheetId="1">'[20]Units (Non-Cred)'!$B$2:$AB$75</definedName>
    <definedName name="qweq">#REF!</definedName>
    <definedName name="qweqwe" localSheetId="1">'[20]Prorate (Non-Cred)'!$B$2:$AB$75</definedName>
    <definedName name="qweqwe">#REF!</definedName>
    <definedName name="RA" localSheetId="1">'[66]Drop Downs'!#REF!</definedName>
    <definedName name="RA">#REF!</definedName>
    <definedName name="range_stmt" localSheetId="1">OFFSET([43]OriginalData!$AT$4,[43]OriginalData!$A$62+10,0,36-([43]OriginalData!$A$62+10),1)</definedName>
    <definedName name="range_stmt">OFFSET(#REF!,#REF!+10,0,36-(#REF!+10),1)</definedName>
    <definedName name="range_valuation" localSheetId="1">OFFSET([43]OriginalData!$AT$4,[43]OriginalData!$A$62+10+[43]OriginalData!$B$62-1,0,36-([43]OriginalData!$A$62+10+[43]OriginalData!$B$62-1),1)</definedName>
    <definedName name="range_valuation">OFFSET(#REF!,#REF!+10+#REF!-1,0,36-(#REF!+10+#REF!-1),1)</definedName>
    <definedName name="RateYear">#REF!</definedName>
    <definedName name="rating" localSheetId="1">'[78]rating segment'!$A$2:$I$13709</definedName>
    <definedName name="rating">#REF!</definedName>
    <definedName name="RBRVSFeeSched" localSheetId="1">[69]Controls!$C$198</definedName>
    <definedName name="RBRVSFeeSched">#REF!</definedName>
    <definedName name="RBRVSInputCFs" localSheetId="1">[14]Controls!$C$200</definedName>
    <definedName name="RBRVSInputCFs">#REF!</definedName>
    <definedName name="RBRVSMultiple" localSheetId="1">[14]Controls!$C$199</definedName>
    <definedName name="RBRVSMultiple">#REF!</definedName>
    <definedName name="Recover" localSheetId="1">[79]Macro1!$A$99</definedName>
    <definedName name="Recover">#REF!</definedName>
    <definedName name="RegionList" localSheetId="1">[14]GPCI!$B$3:$B$92</definedName>
    <definedName name="RegionList">#REF!</definedName>
    <definedName name="RegionNumber" localSheetId="1">[14]Controls!$C$249</definedName>
    <definedName name="RegionNumber">#REF!</definedName>
    <definedName name="RegionValue" localSheetId="1">[14]Controls!$D$249</definedName>
    <definedName name="RegionValue">#REF!</definedName>
    <definedName name="RequestedTier" localSheetId="1">[17]Model!$B$18</definedName>
    <definedName name="RequestedTier">#REF!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 localSheetId="1">'[80]Pricing Grids'!$B$58:$C$68</definedName>
    <definedName name="revsharetable">#REF!</definedName>
    <definedName name="revsharetable4tc" localSheetId="1">'[80]Pricing Grids'!$B$72:$C$76</definedName>
    <definedName name="revsharetable4tc">#REF!</definedName>
    <definedName name="Risk_Factors" localSheetId="1">'[46]Risk Factors'!$B$24:$B$102</definedName>
    <definedName name="Risk_Factors">#REF!</definedName>
    <definedName name="Risk_Response" localSheetId="1">'[46]Val Data'!$G$2:$G$6</definedName>
    <definedName name="Risk_Response">#REF!</definedName>
    <definedName name="RNWMMSColOff" localSheetId="1">[21]Inputs!$L$30</definedName>
    <definedName name="RNWMMSColOff">#REF!</definedName>
    <definedName name="RNWMMSRowOff" localSheetId="1">[21]Inputs!$M$30</definedName>
    <definedName name="RNWMMSRowOff">#REF!</definedName>
    <definedName name="RNWPremColOff" localSheetId="1">[21]Inputs!$L$29</definedName>
    <definedName name="RNWPremColOff">#REF!</definedName>
    <definedName name="RNWPremRowOff" localSheetId="1">[21]Inputs!$M$29</definedName>
    <definedName name="RNWPremRowOff">#REF!</definedName>
    <definedName name="RNWYearMo" localSheetId="1">[21]Inputs!$C$5</definedName>
    <definedName name="RNWYearMo">#REF!</definedName>
    <definedName name="Roll_up_data">#REF!</definedName>
    <definedName name="RowOffset" localSheetId="1">[81]Notes!$N$26</definedName>
    <definedName name="RowOffset">#REF!</definedName>
    <definedName name="RROPP05">#REF!</definedName>
    <definedName name="rty" localSheetId="1">'[20]MH-SA'!$C$4:$AC$31</definedName>
    <definedName name="rty">#REF!</definedName>
    <definedName name="Rx" localSheetId="1">[82]BOC!$E$2:$Q$19</definedName>
    <definedName name="Rx">#REF!</definedName>
    <definedName name="RxBOC" localSheetId="1">[83]BOC!$H$3:$J$52</definedName>
    <definedName name="RxBOC">#REF!</definedName>
    <definedName name="RXCOSTPERSERVICE">#REF!</definedName>
    <definedName name="RxRiderID1" localSheetId="1">[28]Model!$B$22</definedName>
    <definedName name="RxRiderID1">#REF!</definedName>
    <definedName name="RxRiderID2" localSheetId="1">[28]Model!$C$22</definedName>
    <definedName name="RxRiderID2">#REF!</definedName>
    <definedName name="RxRiderID3" localSheetId="1">[28]Model!$D$22</definedName>
    <definedName name="RxRiderID3">#REF!</definedName>
    <definedName name="RxRiderID4" localSheetId="1">[28]Model!$E$22</definedName>
    <definedName name="RxRiderID4">#REF!</definedName>
    <definedName name="RxRiders">#REF!</definedName>
    <definedName name="RxWorksheetPage1">#REF!</definedName>
    <definedName name="RxWorksheetPage2">#REF!</definedName>
    <definedName name="s" localSheetId="1">[69]Controls!$C$195</definedName>
    <definedName name="s">#REF!</definedName>
    <definedName name="sadf">#REF!</definedName>
    <definedName name="SalesReps" localSheetId="1">[28]Model!$AC$3:$AE$117</definedName>
    <definedName name="SalesReps">#REF!</definedName>
    <definedName name="saveTxtOutput">#REF!</definedName>
    <definedName name="Scenarios" localSheetId="1">[17]AltQuotes!$AH$6:$AH$43</definedName>
    <definedName name="Scenarios">#REF!</definedName>
    <definedName name="sdfg" localSheetId="1">[55]Title!$A$1</definedName>
    <definedName name="sdfg">#REF!</definedName>
    <definedName name="SDrivers">#REF!</definedName>
    <definedName name="Segment" localSheetId="1">[16]MIX_OUTPUT!$B:$B</definedName>
    <definedName name="Segment">#REF!</definedName>
    <definedName name="SegmentList" localSheetId="1">[21]Inputs!$C$38:$C$44</definedName>
    <definedName name="SegmentList">#REF!</definedName>
    <definedName name="SelectLegalEntity" localSheetId="1">'[21]Product Detail Tabs'!$D$6</definedName>
    <definedName name="SelectLegalEntity">#REF!</definedName>
    <definedName name="SelectProduct" localSheetId="1">'[21]Product Detail Tabs'!$D$7</definedName>
    <definedName name="SelectProduct">#REF!</definedName>
    <definedName name="SelectSegment" localSheetId="1">'[21]Product Detail Tabs'!$D$5</definedName>
    <definedName name="SelectSegment">#REF!</definedName>
    <definedName name="SelectState" localSheetId="1">'[21]Product Detail Tabs'!$D$4</definedName>
    <definedName name="SelectState">#REF!</definedName>
    <definedName name="SelfInsuredFlag" localSheetId="1">[84]ERF!$AC$2</definedName>
    <definedName name="SelfInsuredFlag">#REF!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 localSheetId="1">[85]Dashboard!$D$7</definedName>
    <definedName name="StartMo">#REF!</definedName>
    <definedName name="StartNum_Reformat" localSheetId="1">'[34]Data Load'!#REF!</definedName>
    <definedName name="StartNum_Reformat">#REF!</definedName>
    <definedName name="State" localSheetId="1">[16]MIX_OUTPUT!$A:$A</definedName>
    <definedName name="State">#REF!</definedName>
    <definedName name="StateList" localSheetId="1">[21]Inputs!$B$38:$B$41</definedName>
    <definedName name="StateList">#REF!</definedName>
    <definedName name="StateNumber1" localSheetId="1">[14]Controls!$C$25</definedName>
    <definedName name="StateNumber1">#REF!</definedName>
    <definedName name="StateNumber2" localSheetId="1">[14]Controls!$C$26</definedName>
    <definedName name="StateNumber2">#REF!</definedName>
    <definedName name="StateNumber3" localSheetId="1">[14]Controls!$C$27</definedName>
    <definedName name="StateNumber3">#REF!</definedName>
    <definedName name="StateNumber4" localSheetId="1">[14]Controls!$C$28</definedName>
    <definedName name="StateNumber4">#REF!</definedName>
    <definedName name="StateNumber5" localSheetId="1">[14]Controls!$C$29</definedName>
    <definedName name="StateNumber5">#REF!</definedName>
    <definedName name="StateRange1" localSheetId="1">[14]Controls!$E$25</definedName>
    <definedName name="StateRange1">#REF!</definedName>
    <definedName name="StateRange2" localSheetId="1">[14]Controls!$E$26</definedName>
    <definedName name="StateRange2">#REF!</definedName>
    <definedName name="StateRange3" localSheetId="1">[14]Controls!$E$27</definedName>
    <definedName name="StateRange3">#REF!</definedName>
    <definedName name="StateRange4" localSheetId="1">[14]Controls!$E$28</definedName>
    <definedName name="StateRange4">#REF!</definedName>
    <definedName name="StateRange5" localSheetId="1">[14]Controls!$E$29</definedName>
    <definedName name="StateRange5">#REF!</definedName>
    <definedName name="StateValue1" localSheetId="1">[14]Controls!$D$25</definedName>
    <definedName name="StateValue1">#REF!</definedName>
    <definedName name="StateValue2" localSheetId="1">[14]Controls!$D$26</definedName>
    <definedName name="StateValue2">#REF!</definedName>
    <definedName name="StateValue3" localSheetId="1">[14]Controls!$D$27</definedName>
    <definedName name="StateValue3">#REF!</definedName>
    <definedName name="StateValue4" localSheetId="1">[14]Controls!$D$28</definedName>
    <definedName name="StateValue4">#REF!</definedName>
    <definedName name="StateValue5" localSheetId="1">[14]Controls!$D$29</definedName>
    <definedName name="StateValue5">#REF!</definedName>
    <definedName name="Status" localSheetId="1">'[46]Val Data'!$D$2:$D$6</definedName>
    <definedName name="Status">#REF!</definedName>
    <definedName name="Status_Assumptions" localSheetId="1">'[46]Val Data'!$J$2:$J$5</definedName>
    <definedName name="Status_Assumptions">#REF!</definedName>
    <definedName name="Status_Issues" localSheetId="1">'[46]Val Data'!$K$2:$K$5</definedName>
    <definedName name="Status_Issues">#REF!</definedName>
    <definedName name="std" localSheetId="1">[86]INPUT!$E$16</definedName>
    <definedName name="std">#REF!</definedName>
    <definedName name="STEERING">#REF!</definedName>
    <definedName name="STEP5_FLAG" localSheetId="1">[14]Controls!$C$7</definedName>
    <definedName name="STEP5_FLAG">#REF!</definedName>
    <definedName name="STEP7_FLAG" localSheetId="1">[14]Controls!$C$7</definedName>
    <definedName name="STEP7_FLAG">#REF!</definedName>
    <definedName name="StopNum_Reformat" localSheetId="1">'[34]Data Load'!#REF!</definedName>
    <definedName name="StopNum_Reformat">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 localSheetId="1">[34]Summary!#REF!</definedName>
    <definedName name="SUMMARY_PCP">#REF!</definedName>
    <definedName name="SUMMARY_PCP1" localSheetId="1">[34]Summary!#REF!</definedName>
    <definedName name="SUMMARY_PCP1">#REF!</definedName>
    <definedName name="SUMMARY_PCP2" localSheetId="1">[34]Summary!#REF!</definedName>
    <definedName name="SUMMARY_PCP2">#REF!</definedName>
    <definedName name="SUMMARY_TABLE" localSheetId="1">'[77]Summary Table'!#REF!</definedName>
    <definedName name="SUMMARY_TABLE">#REF!</definedName>
    <definedName name="SUMMARY1">#REF!</definedName>
    <definedName name="SUMMARY2">#REF!</definedName>
    <definedName name="SummaryTab1" localSheetId="1">'[14]Print Flags'!$B$7</definedName>
    <definedName name="SummaryTab1">#REF!</definedName>
    <definedName name="SummaryTab2" localSheetId="1">'[14]Print Flags'!$B$8</definedName>
    <definedName name="SummaryTab2">#REF!</definedName>
    <definedName name="SUMMDOC1">#REF!</definedName>
    <definedName name="SUMMDOC2">#REF!</definedName>
    <definedName name="SUMMDOCPCP1" localSheetId="1">[34]Summary!#REF!</definedName>
    <definedName name="SUMMDOCPCP1">#REF!</definedName>
    <definedName name="SUMMDOCPCP2" localSheetId="1">[34]Summary!#REF!</definedName>
    <definedName name="SUMMDOCPCP2">#REF!</definedName>
    <definedName name="t" localSheetId="1">[55]Title!$A$1</definedName>
    <definedName name="t">#REF!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1">#REF!</definedName>
    <definedName name="TableName">"Dummy"</definedName>
    <definedName name="TC_COUNT">#REF!</definedName>
    <definedName name="template">#REF!</definedName>
    <definedName name="Terms2007">#REF!</definedName>
    <definedName name="Territories" localSheetId="1">[28]Model!$Z$3:$AA$534</definedName>
    <definedName name="Territories">#REF!</definedName>
    <definedName name="TerritoryCodes" localSheetId="1">[28]Model!$CY$19:$CZ$32</definedName>
    <definedName name="TerritoryCodes">#REF!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 localSheetId="1">[55]Title!$A$1</definedName>
    <definedName name="Title">#REF!</definedName>
    <definedName name="titlea" localSheetId="1">[55]Title!$A$1</definedName>
    <definedName name="titlea">#REF!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 localSheetId="1">'[46]Val Data'!$C$2:$C$14</definedName>
    <definedName name="Type">#REF!</definedName>
    <definedName name="tyu" localSheetId="1">'[20]Prorate (Non-Cred)'!$B$2:$AB$75</definedName>
    <definedName name="tyu">#REF!</definedName>
    <definedName name="uio">#REF!</definedName>
    <definedName name="Underwriters" localSheetId="1">[28]Model!$AG$3:$AI$33</definedName>
    <definedName name="Underwriters">#REF!</definedName>
    <definedName name="uselife">#REF!</definedName>
    <definedName name="UseRxRatingStructure" localSheetId="1">[14]Controls!$C$3</definedName>
    <definedName name="UseRxRatingStructure">#REF!</definedName>
    <definedName name="util">#REF!</definedName>
    <definedName name="util_dist">#REF!</definedName>
    <definedName name="util_dist1">#REF!</definedName>
    <definedName name="util_dist2">#REF!</definedName>
    <definedName name="Util_K" localSheetId="1">[16]MIX_OUTPUT!$Q:$Q</definedName>
    <definedName name="Util_K">#REF!</definedName>
    <definedName name="Util_No_ADB" localSheetId="1">[87]PlanTemplate!$K$12:$K$15</definedName>
    <definedName name="Util_No_ADB">#REF!</definedName>
    <definedName name="Util_No_ADP" localSheetId="1">[87]PlanTemplate!$J$12:$J$15</definedName>
    <definedName name="Util_No_ADP">#REF!</definedName>
    <definedName name="Util_No_ADPB" localSheetId="1">[87]PlanTemplate!$L$12:$L$14</definedName>
    <definedName name="Util_No_ADPB">#REF!</definedName>
    <definedName name="Util_No_PB" localSheetId="1">[87]PlanTemplate!$M$12:$M$16</definedName>
    <definedName name="Util_No_PB">#REF!</definedName>
    <definedName name="util1">#REF!</definedName>
    <definedName name="util2">#REF!</definedName>
    <definedName name="ValuationDate" localSheetId="1">'[88]Part b (current plan)'!#REF!</definedName>
    <definedName name="ValuationDate">#REF!</definedName>
    <definedName name="VariableMLRs" localSheetId="1">'[41]Retention(LG)'!#REF!</definedName>
    <definedName name="VariableMLRs">#REF!</definedName>
    <definedName name="Version_1">#REF!</definedName>
    <definedName name="VisionChildrenOnly" localSheetId="1">[14]Controls!$C$11</definedName>
    <definedName name="VisionChildrenOnly">#REF!</definedName>
    <definedName name="vv" localSheetId="1">[89]Parameter!$C$19</definedName>
    <definedName name="vv">#REF!</definedName>
    <definedName name="water" localSheetId="1">[90]CBUDGET!$B$5:$H$1177</definedName>
    <definedName name="water">#REF!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localSheetId="1" hidden="1">[19]trends!#REF!</definedName>
    <definedName name="wer" hidden="1">#REF!</definedName>
    <definedName name="why" localSheetId="1">'[20]Liability (Non-Cred)'!$B$2:$AB$75</definedName>
    <definedName name="why">#REF!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localSheetId="1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1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1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localSheetId="1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localSheetId="1" hidden="1">{"Regular_1",#N/A,FALSE,"Trend Form";"Disability_1",#N/A,FALSE,"Trend Form";"Detail_1",#N/A,FALSE,"Trend Form"}</definedName>
    <definedName name="wrn.Draft_COBRA_1." hidden="1">{"Regular_1",#N/A,FALSE,"Trend Form";"Disability_1",#N/A,FALSE,"Trend Form";"Detail_1",#N/A,FALSE,"Trend Form"}</definedName>
    <definedName name="wrn.Draft_COBRA_1_2." localSheetId="1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localSheetId="1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localSheetId="1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localSheetId="1" hidden="1">{"Self_Summary",#N/A,FALSE,"Trend Form";"Self_Detail_1",#N/A,FALSE,"Trend Form";"Self_Detail_2",#N/A,FALSE,"Trend Form";"Self_Detail_3",#N/A,FALSE,"Trend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localSheetId="1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localSheetId="1" hidden="1">{"rates",#N/A,FALSE,"Summary"}</definedName>
    <definedName name="wrn.rates." hidden="1">{"rates",#N/A,FALSE,"Summary"}</definedName>
    <definedName name="wrn.Section._.2._.Non._.Medical." localSheetId="1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localSheetId="1" hidden="1">{#N/A,#N/A,FALSE,"Sheet1";#N/A,#N/A,FALSE,"Page1";#N/A,#N/A,FALSE,"Page2"}</definedName>
    <definedName name="wrn.Summary." hidden="1">{#N/A,#N/A,FALSE,"Sheet1";#N/A,#N/A,FALSE,"Page1";#N/A,#N/A,FALSE,"Page2"}</definedName>
    <definedName name="ws" localSheetId="1">[91]BOC!$B$2:$Q$49</definedName>
    <definedName name="ws">#REF!</definedName>
    <definedName name="x">#REF!</definedName>
    <definedName name="xx">#REF!</definedName>
    <definedName name="xxxxx" localSheetId="1">'[92]All Hosp Data'!$A$1:$M$1000</definedName>
    <definedName name="xxxxx">#REF!</definedName>
    <definedName name="y" localSheetId="1">[52]BOC!$B$2:$C$35</definedName>
    <definedName name="y">#REF!</definedName>
    <definedName name="YEAR_MO_BEGIN">#REF!</definedName>
    <definedName name="YEAR_MO_END">#REF!</definedName>
    <definedName name="Year2014">#REF!</definedName>
    <definedName name="YearMo" localSheetId="1">'[21]MO Prem Data'!$J:$J</definedName>
    <definedName name="YearMo">#REF!</definedName>
    <definedName name="YesNo" localSheetId="1">'[46]Val Data'!$E$2:$E$4</definedName>
    <definedName name="YesNo">#REF!</definedName>
    <definedName name="YrMo" localSheetId="1">[16]MIX_OUTPUT!$C:$C</definedName>
    <definedName name="YrMo">#REF!</definedName>
    <definedName name="yu" localSheetId="1">'[20]Units (Non-Cred)'!$B$2:$AB$75</definedName>
    <definedName name="yu">#REF!</definedName>
    <definedName name="zip">#REF!</definedName>
    <definedName name="zipCodeEntered" localSheetId="1">[28]Model!$DK$2</definedName>
    <definedName name="zipCodeEntere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109" l="1"/>
  <c r="D29" i="109"/>
  <c r="E29" i="109"/>
  <c r="F29" i="109" s="1"/>
  <c r="G29" i="109" s="1"/>
  <c r="C30" i="109"/>
  <c r="E30" i="109" s="1"/>
  <c r="F30" i="109" s="1"/>
  <c r="D30" i="109"/>
  <c r="C31" i="109"/>
  <c r="E31" i="109" s="1"/>
  <c r="D31" i="109"/>
  <c r="F31" i="109" s="1"/>
  <c r="B46" i="109"/>
  <c r="B47" i="109"/>
  <c r="B49" i="109"/>
  <c r="B55" i="109"/>
  <c r="B83" i="109" s="1"/>
  <c r="B82" i="109"/>
  <c r="B91" i="109" s="1"/>
  <c r="B84" i="109" l="1"/>
  <c r="B92" i="109"/>
  <c r="H29" i="109"/>
  <c r="G30" i="109"/>
  <c r="H30" i="109" s="1"/>
  <c r="G31" i="109"/>
  <c r="H31" i="109" s="1"/>
  <c r="D21" i="108"/>
  <c r="D24" i="108" s="1"/>
  <c r="E24" i="108"/>
  <c r="E25" i="108"/>
  <c r="E26" i="108"/>
  <c r="E27" i="108"/>
  <c r="D33" i="108"/>
  <c r="D35" i="108"/>
  <c r="D37" i="108"/>
  <c r="D40" i="108" s="1"/>
  <c r="D39" i="108"/>
  <c r="G32" i="109" l="1"/>
  <c r="H32" i="109"/>
  <c r="B45" i="109" s="1"/>
  <c r="B48" i="109" s="1"/>
  <c r="F24" i="108"/>
  <c r="D27" i="108"/>
  <c r="D26" i="108"/>
  <c r="D42" i="108"/>
  <c r="D41" i="108"/>
  <c r="D25" i="108"/>
  <c r="F25" i="108" s="1"/>
  <c r="D7" i="107"/>
  <c r="D19" i="107"/>
  <c r="D26" i="107"/>
  <c r="E38" i="107"/>
  <c r="E39" i="107" s="1"/>
  <c r="E40" i="107" s="1"/>
  <c r="E47" i="107"/>
  <c r="F47" i="107"/>
  <c r="H47" i="107" s="1"/>
  <c r="I47" i="107" s="1"/>
  <c r="D55" i="107" s="1"/>
  <c r="D58" i="107" s="1"/>
  <c r="B63" i="109" l="1"/>
  <c r="B66" i="109"/>
  <c r="B65" i="109"/>
  <c r="B68" i="109" s="1"/>
  <c r="B50" i="109"/>
  <c r="F26" i="108"/>
  <c r="F27" i="108" s="1"/>
  <c r="F9" i="106"/>
  <c r="AE9" i="106" s="1"/>
  <c r="G9" i="106"/>
  <c r="H9" i="106"/>
  <c r="I9" i="106"/>
  <c r="J9" i="106"/>
  <c r="K9" i="106"/>
  <c r="L9" i="106"/>
  <c r="M9" i="106"/>
  <c r="N9" i="106"/>
  <c r="O9" i="106"/>
  <c r="P9" i="106"/>
  <c r="Q9" i="106"/>
  <c r="R9" i="106"/>
  <c r="S9" i="106"/>
  <c r="T9" i="106"/>
  <c r="U9" i="106"/>
  <c r="V9" i="106"/>
  <c r="W9" i="106"/>
  <c r="X9" i="106"/>
  <c r="Y9" i="106"/>
  <c r="Z9" i="106"/>
  <c r="AA9" i="106"/>
  <c r="AB9" i="106"/>
  <c r="AC9" i="106"/>
  <c r="F10" i="106"/>
  <c r="AE10" i="106" s="1"/>
  <c r="G10" i="106"/>
  <c r="H10" i="106"/>
  <c r="I10" i="106"/>
  <c r="J10" i="106"/>
  <c r="K10" i="106"/>
  <c r="L10" i="106"/>
  <c r="M10" i="106"/>
  <c r="N10" i="106"/>
  <c r="O10" i="106"/>
  <c r="P10" i="106"/>
  <c r="Q10" i="106"/>
  <c r="R10" i="106"/>
  <c r="S10" i="106"/>
  <c r="T10" i="106"/>
  <c r="U10" i="106"/>
  <c r="V10" i="106"/>
  <c r="W10" i="106"/>
  <c r="X10" i="106"/>
  <c r="Y10" i="106"/>
  <c r="Z10" i="106"/>
  <c r="AA10" i="106"/>
  <c r="AB10" i="106"/>
  <c r="AC10" i="106"/>
  <c r="F11" i="106"/>
  <c r="AE11" i="106" s="1"/>
  <c r="G11" i="106"/>
  <c r="H11" i="106"/>
  <c r="I11" i="106"/>
  <c r="J11" i="106"/>
  <c r="K11" i="106"/>
  <c r="L11" i="106"/>
  <c r="M11" i="106"/>
  <c r="N11" i="106"/>
  <c r="O11" i="106"/>
  <c r="P11" i="106"/>
  <c r="Q11" i="106"/>
  <c r="R11" i="106"/>
  <c r="S11" i="106"/>
  <c r="T11" i="106"/>
  <c r="U11" i="106"/>
  <c r="V11" i="106"/>
  <c r="W11" i="106"/>
  <c r="X11" i="106"/>
  <c r="Y11" i="106"/>
  <c r="Z11" i="106"/>
  <c r="AA11" i="106"/>
  <c r="AB11" i="106"/>
  <c r="AC11" i="106"/>
  <c r="F12" i="106"/>
  <c r="AE12" i="106" s="1"/>
  <c r="G12" i="106"/>
  <c r="H12" i="106"/>
  <c r="I12" i="106"/>
  <c r="J12" i="106"/>
  <c r="K12" i="106"/>
  <c r="L12" i="106"/>
  <c r="M12" i="106"/>
  <c r="N12" i="106"/>
  <c r="O12" i="106"/>
  <c r="P12" i="106"/>
  <c r="Q12" i="106"/>
  <c r="R12" i="106"/>
  <c r="S12" i="106"/>
  <c r="T12" i="106"/>
  <c r="U12" i="106"/>
  <c r="V12" i="106"/>
  <c r="W12" i="106"/>
  <c r="X12" i="106"/>
  <c r="Y12" i="106"/>
  <c r="Z12" i="106"/>
  <c r="AA12" i="106"/>
  <c r="AB12" i="106"/>
  <c r="AC12" i="106"/>
  <c r="F13" i="106"/>
  <c r="AE13" i="106" s="1"/>
  <c r="G13" i="106"/>
  <c r="H13" i="106"/>
  <c r="I13" i="106"/>
  <c r="J13" i="106"/>
  <c r="K13" i="106"/>
  <c r="L13" i="106"/>
  <c r="M13" i="106"/>
  <c r="N13" i="106"/>
  <c r="O13" i="106"/>
  <c r="P13" i="106"/>
  <c r="Q13" i="106"/>
  <c r="R13" i="106"/>
  <c r="S13" i="106"/>
  <c r="T13" i="106"/>
  <c r="U13" i="106"/>
  <c r="V13" i="106"/>
  <c r="W13" i="106"/>
  <c r="X13" i="106"/>
  <c r="Y13" i="106"/>
  <c r="Z13" i="106"/>
  <c r="AA13" i="106"/>
  <c r="AB13" i="106"/>
  <c r="AC13" i="106"/>
  <c r="F14" i="106"/>
  <c r="AE14" i="106" s="1"/>
  <c r="G14" i="106"/>
  <c r="H14" i="106"/>
  <c r="I14" i="106"/>
  <c r="J14" i="106"/>
  <c r="K14" i="106"/>
  <c r="L14" i="106"/>
  <c r="M14" i="106"/>
  <c r="N14" i="106"/>
  <c r="O14" i="106"/>
  <c r="P14" i="106"/>
  <c r="Q14" i="106"/>
  <c r="R14" i="106"/>
  <c r="S14" i="106"/>
  <c r="T14" i="106"/>
  <c r="U14" i="106"/>
  <c r="V14" i="106"/>
  <c r="W14" i="106"/>
  <c r="X14" i="106"/>
  <c r="Y14" i="106"/>
  <c r="Z14" i="106"/>
  <c r="AA14" i="106"/>
  <c r="AB14" i="106"/>
  <c r="AC14" i="106"/>
  <c r="F15" i="106"/>
  <c r="AE15" i="106" s="1"/>
  <c r="G15" i="106"/>
  <c r="H15" i="106"/>
  <c r="I15" i="106"/>
  <c r="J15" i="106"/>
  <c r="K15" i="106"/>
  <c r="L15" i="106"/>
  <c r="M15" i="106"/>
  <c r="N15" i="106"/>
  <c r="O15" i="106"/>
  <c r="P15" i="106"/>
  <c r="Q15" i="106"/>
  <c r="R15" i="106"/>
  <c r="S15" i="106"/>
  <c r="T15" i="106"/>
  <c r="U15" i="106"/>
  <c r="V15" i="106"/>
  <c r="W15" i="106"/>
  <c r="X15" i="106"/>
  <c r="Y15" i="106"/>
  <c r="Z15" i="106"/>
  <c r="AA15" i="106"/>
  <c r="AB15" i="106"/>
  <c r="AC15" i="106"/>
  <c r="F16" i="106"/>
  <c r="G16" i="106"/>
  <c r="H16" i="106"/>
  <c r="I16" i="106"/>
  <c r="J16" i="106"/>
  <c r="K16" i="106"/>
  <c r="L16" i="106"/>
  <c r="M16" i="106"/>
  <c r="N16" i="106"/>
  <c r="O16" i="106"/>
  <c r="P16" i="106"/>
  <c r="Q16" i="106"/>
  <c r="R16" i="106"/>
  <c r="S16" i="106"/>
  <c r="T16" i="106"/>
  <c r="U16" i="106"/>
  <c r="V16" i="106"/>
  <c r="W16" i="106"/>
  <c r="X16" i="106"/>
  <c r="Y16" i="106"/>
  <c r="Z16" i="106"/>
  <c r="AA16" i="106"/>
  <c r="AB16" i="106"/>
  <c r="AC16" i="106"/>
  <c r="F17" i="106"/>
  <c r="AE17" i="106" s="1"/>
  <c r="G17" i="106"/>
  <c r="H17" i="106"/>
  <c r="I17" i="106"/>
  <c r="J17" i="106"/>
  <c r="K17" i="106"/>
  <c r="L17" i="106"/>
  <c r="M17" i="106"/>
  <c r="N17" i="106"/>
  <c r="O17" i="106"/>
  <c r="P17" i="106"/>
  <c r="Q17" i="106"/>
  <c r="R17" i="106"/>
  <c r="S17" i="106"/>
  <c r="T17" i="106"/>
  <c r="U17" i="106"/>
  <c r="V17" i="106"/>
  <c r="W17" i="106"/>
  <c r="X17" i="106"/>
  <c r="Y17" i="106"/>
  <c r="Z17" i="106"/>
  <c r="AA17" i="106"/>
  <c r="AB17" i="106"/>
  <c r="AC17" i="106"/>
  <c r="F18" i="106"/>
  <c r="AE18" i="106" s="1"/>
  <c r="G18" i="106"/>
  <c r="H18" i="106"/>
  <c r="I18" i="106"/>
  <c r="J18" i="106"/>
  <c r="K18" i="106"/>
  <c r="L18" i="106"/>
  <c r="M18" i="106"/>
  <c r="N18" i="106"/>
  <c r="O18" i="106"/>
  <c r="P18" i="106"/>
  <c r="Q18" i="106"/>
  <c r="R18" i="106"/>
  <c r="S18" i="106"/>
  <c r="T18" i="106"/>
  <c r="U18" i="106"/>
  <c r="V18" i="106"/>
  <c r="W18" i="106"/>
  <c r="X18" i="106"/>
  <c r="Y18" i="106"/>
  <c r="Z18" i="106"/>
  <c r="AA18" i="106"/>
  <c r="AB18" i="106"/>
  <c r="AC18" i="106"/>
  <c r="F19" i="106"/>
  <c r="G19" i="106"/>
  <c r="H19" i="106"/>
  <c r="I19" i="106"/>
  <c r="J19" i="106"/>
  <c r="K19" i="106"/>
  <c r="L19" i="106"/>
  <c r="M19" i="106"/>
  <c r="N19" i="106"/>
  <c r="O19" i="106"/>
  <c r="P19" i="106"/>
  <c r="Q19" i="106"/>
  <c r="R19" i="106"/>
  <c r="S19" i="106"/>
  <c r="T19" i="106"/>
  <c r="U19" i="106"/>
  <c r="V19" i="106"/>
  <c r="W19" i="106"/>
  <c r="X19" i="106"/>
  <c r="Y19" i="106"/>
  <c r="Z19" i="106"/>
  <c r="AA19" i="106"/>
  <c r="AB19" i="106"/>
  <c r="AC19" i="106"/>
  <c r="F20" i="106"/>
  <c r="G20" i="106"/>
  <c r="H20" i="106"/>
  <c r="I20" i="106"/>
  <c r="J20" i="106"/>
  <c r="K20" i="106"/>
  <c r="L20" i="106"/>
  <c r="M20" i="106"/>
  <c r="N20" i="106"/>
  <c r="O20" i="106"/>
  <c r="P20" i="106"/>
  <c r="Q20" i="106"/>
  <c r="R20" i="106"/>
  <c r="S20" i="106"/>
  <c r="T20" i="106"/>
  <c r="U20" i="106"/>
  <c r="V20" i="106"/>
  <c r="W20" i="106"/>
  <c r="X20" i="106"/>
  <c r="Y20" i="106"/>
  <c r="Z20" i="106"/>
  <c r="AA20" i="106"/>
  <c r="AB20" i="106"/>
  <c r="AC20" i="106"/>
  <c r="F21" i="106"/>
  <c r="G21" i="106"/>
  <c r="H21" i="106"/>
  <c r="I21" i="106"/>
  <c r="J21" i="106"/>
  <c r="K21" i="106"/>
  <c r="L21" i="106"/>
  <c r="M21" i="106"/>
  <c r="N21" i="106"/>
  <c r="O21" i="106"/>
  <c r="P21" i="106"/>
  <c r="Q21" i="106"/>
  <c r="R21" i="106"/>
  <c r="S21" i="106"/>
  <c r="T21" i="106"/>
  <c r="U21" i="106"/>
  <c r="V21" i="106"/>
  <c r="W21" i="106"/>
  <c r="X21" i="106"/>
  <c r="Y21" i="106"/>
  <c r="Z21" i="106"/>
  <c r="AA21" i="106"/>
  <c r="AB21" i="106"/>
  <c r="AC21" i="106"/>
  <c r="F22" i="106"/>
  <c r="G22" i="106"/>
  <c r="H22" i="106"/>
  <c r="I22" i="106"/>
  <c r="J22" i="106"/>
  <c r="K22" i="106"/>
  <c r="L22" i="106"/>
  <c r="M22" i="106"/>
  <c r="N22" i="106"/>
  <c r="O22" i="106"/>
  <c r="P22" i="106"/>
  <c r="Q22" i="106"/>
  <c r="R22" i="106"/>
  <c r="S22" i="106"/>
  <c r="T22" i="106"/>
  <c r="U22" i="106"/>
  <c r="V22" i="106"/>
  <c r="W22" i="106"/>
  <c r="X22" i="106"/>
  <c r="Y22" i="106"/>
  <c r="Z22" i="106"/>
  <c r="AA22" i="106"/>
  <c r="AB22" i="106"/>
  <c r="AC22" i="106"/>
  <c r="F23" i="106"/>
  <c r="G23" i="106"/>
  <c r="H23" i="106"/>
  <c r="I23" i="106"/>
  <c r="J23" i="106"/>
  <c r="K23" i="106"/>
  <c r="L23" i="106"/>
  <c r="M23" i="106"/>
  <c r="N23" i="106"/>
  <c r="O23" i="106"/>
  <c r="P23" i="106"/>
  <c r="Q23" i="106"/>
  <c r="R23" i="106"/>
  <c r="S23" i="106"/>
  <c r="T23" i="106"/>
  <c r="U23" i="106"/>
  <c r="V23" i="106"/>
  <c r="W23" i="106"/>
  <c r="X23" i="106"/>
  <c r="Y23" i="106"/>
  <c r="Z23" i="106"/>
  <c r="AA23" i="106"/>
  <c r="AB23" i="106"/>
  <c r="AC23" i="106"/>
  <c r="F24" i="106"/>
  <c r="G24" i="106"/>
  <c r="H24" i="106"/>
  <c r="I24" i="106"/>
  <c r="J24" i="106"/>
  <c r="K24" i="106"/>
  <c r="L24" i="106"/>
  <c r="M24" i="106"/>
  <c r="N24" i="106"/>
  <c r="O24" i="106"/>
  <c r="P24" i="106"/>
  <c r="Q24" i="106"/>
  <c r="R24" i="106"/>
  <c r="S24" i="106"/>
  <c r="T24" i="106"/>
  <c r="U24" i="106"/>
  <c r="V24" i="106"/>
  <c r="V33" i="106" s="1"/>
  <c r="V63" i="106" s="1"/>
  <c r="W24" i="106"/>
  <c r="X24" i="106"/>
  <c r="Y24" i="106"/>
  <c r="Z24" i="106"/>
  <c r="AA24" i="106"/>
  <c r="AB24" i="106"/>
  <c r="AC24" i="106"/>
  <c r="F25" i="106"/>
  <c r="G25" i="106"/>
  <c r="H25" i="106"/>
  <c r="I25" i="106"/>
  <c r="J25" i="106"/>
  <c r="K25" i="106"/>
  <c r="L25" i="106"/>
  <c r="M25" i="106"/>
  <c r="N25" i="106"/>
  <c r="O25" i="106"/>
  <c r="P25" i="106"/>
  <c r="Q25" i="106"/>
  <c r="R25" i="106"/>
  <c r="S25" i="106"/>
  <c r="T25" i="106"/>
  <c r="U25" i="106"/>
  <c r="V25" i="106"/>
  <c r="W25" i="106"/>
  <c r="X25" i="106"/>
  <c r="Y25" i="106"/>
  <c r="Z25" i="106"/>
  <c r="AA25" i="106"/>
  <c r="AB25" i="106"/>
  <c r="AC25" i="106"/>
  <c r="F26" i="106"/>
  <c r="AE26" i="106" s="1"/>
  <c r="G26" i="106"/>
  <c r="H26" i="106"/>
  <c r="I26" i="106"/>
  <c r="J26" i="106"/>
  <c r="K26" i="106"/>
  <c r="L26" i="106"/>
  <c r="M26" i="106"/>
  <c r="N26" i="106"/>
  <c r="O26" i="106"/>
  <c r="P26" i="106"/>
  <c r="Q26" i="106"/>
  <c r="R26" i="106"/>
  <c r="S26" i="106"/>
  <c r="T26" i="106"/>
  <c r="U26" i="106"/>
  <c r="V26" i="106"/>
  <c r="W26" i="106"/>
  <c r="X26" i="106"/>
  <c r="Y26" i="106"/>
  <c r="Z26" i="106"/>
  <c r="AA26" i="106"/>
  <c r="AB26" i="106"/>
  <c r="AC26" i="106"/>
  <c r="F27" i="106"/>
  <c r="G27" i="106"/>
  <c r="H27" i="106"/>
  <c r="I27" i="106"/>
  <c r="J27" i="106"/>
  <c r="K27" i="106"/>
  <c r="L27" i="106"/>
  <c r="M27" i="106"/>
  <c r="N27" i="106"/>
  <c r="O27" i="106"/>
  <c r="P27" i="106"/>
  <c r="Q27" i="106"/>
  <c r="R27" i="106"/>
  <c r="S27" i="106"/>
  <c r="T27" i="106"/>
  <c r="U27" i="106"/>
  <c r="V27" i="106"/>
  <c r="W27" i="106"/>
  <c r="X27" i="106"/>
  <c r="Y27" i="106"/>
  <c r="Z27" i="106"/>
  <c r="AA27" i="106"/>
  <c r="AB27" i="106"/>
  <c r="AC27" i="106"/>
  <c r="F28" i="106"/>
  <c r="G28" i="106"/>
  <c r="H28" i="106"/>
  <c r="I28" i="106"/>
  <c r="J28" i="106"/>
  <c r="K28" i="106"/>
  <c r="L28" i="106"/>
  <c r="M28" i="106"/>
  <c r="N28" i="106"/>
  <c r="O28" i="106"/>
  <c r="P28" i="106"/>
  <c r="Q28" i="106"/>
  <c r="R28" i="106"/>
  <c r="S28" i="106"/>
  <c r="T28" i="106"/>
  <c r="U28" i="106"/>
  <c r="V28" i="106"/>
  <c r="W28" i="106"/>
  <c r="X28" i="106"/>
  <c r="Y28" i="106"/>
  <c r="Z28" i="106"/>
  <c r="AA28" i="106"/>
  <c r="AB28" i="106"/>
  <c r="AC28" i="106"/>
  <c r="F29" i="106"/>
  <c r="G29" i="106"/>
  <c r="H29" i="106"/>
  <c r="I29" i="106"/>
  <c r="J29" i="106"/>
  <c r="K29" i="106"/>
  <c r="L29" i="106"/>
  <c r="M29" i="106"/>
  <c r="N29" i="106"/>
  <c r="O29" i="106"/>
  <c r="P29" i="106"/>
  <c r="Q29" i="106"/>
  <c r="R29" i="106"/>
  <c r="S29" i="106"/>
  <c r="T29" i="106"/>
  <c r="U29" i="106"/>
  <c r="V29" i="106"/>
  <c r="W29" i="106"/>
  <c r="X29" i="106"/>
  <c r="Y29" i="106"/>
  <c r="Z29" i="106"/>
  <c r="AA29" i="106"/>
  <c r="AB29" i="106"/>
  <c r="AC29" i="106"/>
  <c r="F30" i="106"/>
  <c r="G30" i="106"/>
  <c r="H30" i="106"/>
  <c r="I30" i="106"/>
  <c r="J30" i="106"/>
  <c r="AE30" i="106" s="1"/>
  <c r="K30" i="106"/>
  <c r="L30" i="106"/>
  <c r="M30" i="106"/>
  <c r="N30" i="106"/>
  <c r="O30" i="106"/>
  <c r="P30" i="106"/>
  <c r="Q30" i="106"/>
  <c r="R30" i="106"/>
  <c r="S30" i="106"/>
  <c r="T30" i="106"/>
  <c r="U30" i="106"/>
  <c r="V30" i="106"/>
  <c r="W30" i="106"/>
  <c r="X30" i="106"/>
  <c r="Y30" i="106"/>
  <c r="Z30" i="106"/>
  <c r="AA30" i="106"/>
  <c r="AB30" i="106"/>
  <c r="AC30" i="106"/>
  <c r="F31" i="106"/>
  <c r="G31" i="106"/>
  <c r="H31" i="106"/>
  <c r="I31" i="106"/>
  <c r="J31" i="106"/>
  <c r="K31" i="106"/>
  <c r="L31" i="106"/>
  <c r="M31" i="106"/>
  <c r="N31" i="106"/>
  <c r="O31" i="106"/>
  <c r="P31" i="106"/>
  <c r="Q31" i="106"/>
  <c r="R31" i="106"/>
  <c r="S31" i="106"/>
  <c r="T31" i="106"/>
  <c r="U31" i="106"/>
  <c r="V31" i="106"/>
  <c r="W31" i="106"/>
  <c r="X31" i="106"/>
  <c r="Y31" i="106"/>
  <c r="Z31" i="106"/>
  <c r="AA31" i="106"/>
  <c r="AB31" i="106"/>
  <c r="AC31" i="106"/>
  <c r="G8" i="106"/>
  <c r="G40" i="106" s="1"/>
  <c r="H8" i="106"/>
  <c r="H44" i="106" s="1"/>
  <c r="I8" i="106"/>
  <c r="I38" i="106" s="1"/>
  <c r="J8" i="106"/>
  <c r="J58" i="106" s="1"/>
  <c r="K8" i="106"/>
  <c r="K58" i="106" s="1"/>
  <c r="L8" i="106"/>
  <c r="L58" i="106" s="1"/>
  <c r="M8" i="106"/>
  <c r="M48" i="106" s="1"/>
  <c r="N8" i="106"/>
  <c r="N43" i="106" s="1"/>
  <c r="O8" i="106"/>
  <c r="P8" i="106"/>
  <c r="P58" i="106" s="1"/>
  <c r="Q8" i="106"/>
  <c r="R8" i="106"/>
  <c r="R51" i="106" s="1"/>
  <c r="S8" i="106"/>
  <c r="S60" i="106" s="1"/>
  <c r="T8" i="106"/>
  <c r="T42" i="106" s="1"/>
  <c r="U8" i="106"/>
  <c r="U58" i="106" s="1"/>
  <c r="V8" i="106"/>
  <c r="V58" i="106" s="1"/>
  <c r="W8" i="106"/>
  <c r="W58" i="106" s="1"/>
  <c r="X8" i="106"/>
  <c r="X53" i="106" s="1"/>
  <c r="Y8" i="106"/>
  <c r="Y53" i="106" s="1"/>
  <c r="Z8" i="106"/>
  <c r="Z55" i="106" s="1"/>
  <c r="AA8" i="106"/>
  <c r="AB8" i="106"/>
  <c r="AB38" i="106" s="1"/>
  <c r="AC8" i="106"/>
  <c r="AC47" i="106" s="1"/>
  <c r="F8" i="106"/>
  <c r="F59" i="106" s="1"/>
  <c r="AE16" i="106"/>
  <c r="I107" i="106"/>
  <c r="I106" i="106"/>
  <c r="I105" i="106"/>
  <c r="I104" i="106"/>
  <c r="I103" i="106"/>
  <c r="I102" i="106"/>
  <c r="I101" i="106"/>
  <c r="I100" i="106"/>
  <c r="I99" i="106"/>
  <c r="I98" i="106"/>
  <c r="I97" i="106"/>
  <c r="E97" i="106"/>
  <c r="E98" i="106" s="1"/>
  <c r="E99" i="106" s="1"/>
  <c r="E100" i="106" s="1"/>
  <c r="E101" i="106" s="1"/>
  <c r="E102" i="106" s="1"/>
  <c r="E103" i="106" s="1"/>
  <c r="E104" i="106" s="1"/>
  <c r="E105" i="106" s="1"/>
  <c r="E106" i="106" s="1"/>
  <c r="E107" i="106" s="1"/>
  <c r="I96" i="106"/>
  <c r="D68" i="106"/>
  <c r="B81" i="109" l="1"/>
  <c r="B54" i="109"/>
  <c r="B69" i="109"/>
  <c r="B71" i="109" s="1"/>
  <c r="B73" i="109"/>
  <c r="B75" i="109" s="1"/>
  <c r="B77" i="109" s="1"/>
  <c r="B93" i="109" s="1"/>
  <c r="B94" i="109" s="1"/>
  <c r="J33" i="106"/>
  <c r="J63" i="106" s="1"/>
  <c r="J83" i="106" a="1"/>
  <c r="J83" i="106" s="1"/>
  <c r="V71" i="106" a="1"/>
  <c r="V71" i="106" s="1"/>
  <c r="AE20" i="106"/>
  <c r="AE27" i="106"/>
  <c r="Q41" i="106"/>
  <c r="Q48" i="106"/>
  <c r="Q44" i="106"/>
  <c r="Q40" i="106"/>
  <c r="Q47" i="106"/>
  <c r="Q54" i="106"/>
  <c r="Q43" i="106"/>
  <c r="Q50" i="106"/>
  <c r="O44" i="106"/>
  <c r="O51" i="106"/>
  <c r="O40" i="106"/>
  <c r="O43" i="106"/>
  <c r="O50" i="106"/>
  <c r="O39" i="106"/>
  <c r="O46" i="106"/>
  <c r="O53" i="106"/>
  <c r="AA40" i="106"/>
  <c r="AA47" i="106"/>
  <c r="AA54" i="106"/>
  <c r="AA43" i="106"/>
  <c r="AA39" i="106"/>
  <c r="AA46" i="106"/>
  <c r="AA53" i="106"/>
  <c r="AA42" i="106"/>
  <c r="AA49" i="106"/>
  <c r="AE28" i="106"/>
  <c r="V86" i="106" a="1"/>
  <c r="V86" i="106" s="1"/>
  <c r="V82" i="106" a="1"/>
  <c r="V82" i="106" s="1"/>
  <c r="V81" i="106" a="1"/>
  <c r="V81" i="106" s="1"/>
  <c r="V85" i="106" a="1"/>
  <c r="V85" i="106" s="1"/>
  <c r="V75" i="106" a="1"/>
  <c r="V75" i="106" s="1"/>
  <c r="V76" i="106" a="1"/>
  <c r="V76" i="106" s="1"/>
  <c r="V77" i="106" a="1"/>
  <c r="V77" i="106" s="1"/>
  <c r="V78" i="106" a="1"/>
  <c r="V78" i="106" s="1"/>
  <c r="V84" i="106" a="1"/>
  <c r="V84" i="106" s="1"/>
  <c r="V88" i="106" a="1"/>
  <c r="V88" i="106" s="1"/>
  <c r="V80" i="106" a="1"/>
  <c r="V80" i="106" s="1"/>
  <c r="V87" i="106" a="1"/>
  <c r="V87" i="106" s="1"/>
  <c r="V79" i="106" a="1"/>
  <c r="V79" i="106" s="1"/>
  <c r="V90" i="106" a="1"/>
  <c r="V90" i="106" s="1"/>
  <c r="AC38" i="106"/>
  <c r="O38" i="106"/>
  <c r="X61" i="106"/>
  <c r="J61" i="106"/>
  <c r="J86" i="106" s="1" a="1"/>
  <c r="J86" i="106" s="1"/>
  <c r="T60" i="106"/>
  <c r="F60" i="106"/>
  <c r="P59" i="106"/>
  <c r="Z58" i="106"/>
  <c r="V57" i="106"/>
  <c r="V70" i="106" s="1" a="1"/>
  <c r="V70" i="106" s="1"/>
  <c r="H57" i="106"/>
  <c r="R56" i="106"/>
  <c r="AB55" i="106"/>
  <c r="N55" i="106"/>
  <c r="U54" i="106"/>
  <c r="Z53" i="106"/>
  <c r="H53" i="106"/>
  <c r="O52" i="106"/>
  <c r="V51" i="106"/>
  <c r="Z50" i="106"/>
  <c r="G50" i="106"/>
  <c r="J49" i="106"/>
  <c r="J74" i="106" s="1" a="1"/>
  <c r="J74" i="106" s="1"/>
  <c r="N48" i="106"/>
  <c r="N69" i="106" s="1" a="1"/>
  <c r="N69" i="106" s="1"/>
  <c r="O47" i="106"/>
  <c r="S46" i="106"/>
  <c r="Q45" i="106"/>
  <c r="M44" i="106"/>
  <c r="I43" i="106"/>
  <c r="AB41" i="106"/>
  <c r="U40" i="106"/>
  <c r="N33" i="106"/>
  <c r="N63" i="106" s="1"/>
  <c r="L43" i="106"/>
  <c r="L39" i="106"/>
  <c r="L42" i="106"/>
  <c r="L41" i="106"/>
  <c r="L48" i="106"/>
  <c r="AE25" i="106"/>
  <c r="N38" i="106"/>
  <c r="W61" i="106"/>
  <c r="I61" i="106"/>
  <c r="AC59" i="106"/>
  <c r="O59" i="106"/>
  <c r="Y58" i="106"/>
  <c r="U57" i="106"/>
  <c r="G57" i="106"/>
  <c r="Q56" i="106"/>
  <c r="AA55" i="106"/>
  <c r="M55" i="106"/>
  <c r="T54" i="106"/>
  <c r="G53" i="106"/>
  <c r="N52" i="106"/>
  <c r="N73" i="106" s="1" a="1"/>
  <c r="N73" i="106" s="1"/>
  <c r="T51" i="106"/>
  <c r="X50" i="106"/>
  <c r="AC49" i="106"/>
  <c r="I49" i="106"/>
  <c r="N47" i="106"/>
  <c r="Q46" i="106"/>
  <c r="P45" i="106"/>
  <c r="L44" i="106"/>
  <c r="H43" i="106"/>
  <c r="AA41" i="106"/>
  <c r="T40" i="106"/>
  <c r="S39" i="106"/>
  <c r="S45" i="106"/>
  <c r="S52" i="106"/>
  <c r="S41" i="106"/>
  <c r="S44" i="106"/>
  <c r="S51" i="106"/>
  <c r="S40" i="106"/>
  <c r="S47" i="106"/>
  <c r="S54" i="106"/>
  <c r="AB40" i="106"/>
  <c r="AB39" i="106"/>
  <c r="AB46" i="106"/>
  <c r="AB45" i="106"/>
  <c r="M40" i="106"/>
  <c r="M47" i="106"/>
  <c r="M54" i="106"/>
  <c r="M43" i="106"/>
  <c r="M39" i="106"/>
  <c r="M46" i="106"/>
  <c r="M53" i="106"/>
  <c r="M42" i="106"/>
  <c r="M49" i="106"/>
  <c r="Y43" i="106"/>
  <c r="Y50" i="106"/>
  <c r="Y39" i="106"/>
  <c r="Y42" i="106"/>
  <c r="Y49" i="106"/>
  <c r="Y45" i="106"/>
  <c r="Y52" i="106"/>
  <c r="K43" i="106"/>
  <c r="K50" i="106"/>
  <c r="K39" i="106"/>
  <c r="K42" i="106"/>
  <c r="K49" i="106"/>
  <c r="K45" i="106"/>
  <c r="K52" i="106"/>
  <c r="AA38" i="106"/>
  <c r="M38" i="106"/>
  <c r="V61" i="106"/>
  <c r="V74" i="106" s="1" a="1"/>
  <c r="V74" i="106" s="1"/>
  <c r="H61" i="106"/>
  <c r="R60" i="106"/>
  <c r="AB59" i="106"/>
  <c r="N59" i="106"/>
  <c r="X58" i="106"/>
  <c r="T57" i="106"/>
  <c r="F57" i="106"/>
  <c r="P56" i="106"/>
  <c r="L55" i="106"/>
  <c r="R54" i="106"/>
  <c r="F53" i="106"/>
  <c r="M52" i="106"/>
  <c r="W50" i="106"/>
  <c r="AB49" i="106"/>
  <c r="H49" i="106"/>
  <c r="K48" i="106"/>
  <c r="L47" i="106"/>
  <c r="P46" i="106"/>
  <c r="O45" i="106"/>
  <c r="K44" i="106"/>
  <c r="G43" i="106"/>
  <c r="Y41" i="106"/>
  <c r="L40" i="106"/>
  <c r="R41" i="106"/>
  <c r="R40" i="106"/>
  <c r="R47" i="106"/>
  <c r="R39" i="106"/>
  <c r="R46" i="106"/>
  <c r="Z33" i="106"/>
  <c r="Z63" i="106" s="1"/>
  <c r="Z43" i="106"/>
  <c r="Z39" i="106"/>
  <c r="Z42" i="106"/>
  <c r="Z41" i="106"/>
  <c r="Z48" i="106"/>
  <c r="X39" i="106"/>
  <c r="X45" i="106"/>
  <c r="X44" i="106"/>
  <c r="J39" i="106"/>
  <c r="J42" i="106"/>
  <c r="J67" i="106" s="1" a="1"/>
  <c r="J67" i="106" s="1"/>
  <c r="J45" i="106"/>
  <c r="J70" i="106" s="1" a="1"/>
  <c r="J70" i="106" s="1"/>
  <c r="J44" i="106"/>
  <c r="J69" i="106" s="1" a="1"/>
  <c r="J69" i="106" s="1"/>
  <c r="J51" i="106"/>
  <c r="J76" i="106" s="1" a="1"/>
  <c r="J76" i="106" s="1"/>
  <c r="AE22" i="106"/>
  <c r="Z38" i="106"/>
  <c r="L38" i="106"/>
  <c r="U61" i="106"/>
  <c r="G61" i="106"/>
  <c r="Q60" i="106"/>
  <c r="AA59" i="106"/>
  <c r="M59" i="106"/>
  <c r="I58" i="106"/>
  <c r="S57" i="106"/>
  <c r="AC56" i="106"/>
  <c r="O56" i="106"/>
  <c r="Y55" i="106"/>
  <c r="K55" i="106"/>
  <c r="P54" i="106"/>
  <c r="V53" i="106"/>
  <c r="AC52" i="106"/>
  <c r="L52" i="106"/>
  <c r="Q51" i="106"/>
  <c r="V50" i="106"/>
  <c r="Z49" i="106"/>
  <c r="F49" i="106"/>
  <c r="J48" i="106"/>
  <c r="J73" i="106" s="1" a="1"/>
  <c r="J73" i="106" s="1"/>
  <c r="K47" i="106"/>
  <c r="L46" i="106"/>
  <c r="M45" i="106"/>
  <c r="I44" i="106"/>
  <c r="AC42" i="106"/>
  <c r="X41" i="106"/>
  <c r="K40" i="106"/>
  <c r="V89" i="106" a="1"/>
  <c r="V89" i="106" s="1"/>
  <c r="Y38" i="106"/>
  <c r="K38" i="106"/>
  <c r="T61" i="106"/>
  <c r="F61" i="106"/>
  <c r="F90" i="106" s="1"/>
  <c r="P60" i="106"/>
  <c r="Z59" i="106"/>
  <c r="L59" i="106"/>
  <c r="H58" i="106"/>
  <c r="R57" i="106"/>
  <c r="AB56" i="106"/>
  <c r="N56" i="106"/>
  <c r="N77" i="106" s="1" a="1"/>
  <c r="N77" i="106" s="1"/>
  <c r="X55" i="106"/>
  <c r="J55" i="106"/>
  <c r="J80" i="106" s="1" a="1"/>
  <c r="J80" i="106" s="1"/>
  <c r="O54" i="106"/>
  <c r="U53" i="106"/>
  <c r="AB52" i="106"/>
  <c r="J52" i="106"/>
  <c r="J77" i="106" s="1" a="1"/>
  <c r="J77" i="106" s="1"/>
  <c r="P51" i="106"/>
  <c r="U50" i="106"/>
  <c r="X49" i="106"/>
  <c r="AC48" i="106"/>
  <c r="F48" i="106"/>
  <c r="J47" i="106"/>
  <c r="J72" i="106" s="1" a="1"/>
  <c r="J72" i="106" s="1"/>
  <c r="K46" i="106"/>
  <c r="L45" i="106"/>
  <c r="AB42" i="106"/>
  <c r="P41" i="106"/>
  <c r="J40" i="106"/>
  <c r="J88" i="106" a="1"/>
  <c r="J88" i="106" s="1"/>
  <c r="J87" i="106" a="1"/>
  <c r="J87" i="106" s="1"/>
  <c r="J90" i="106" a="1"/>
  <c r="J90" i="106" s="1"/>
  <c r="W39" i="106"/>
  <c r="W46" i="106"/>
  <c r="W53" i="106"/>
  <c r="W42" i="106"/>
  <c r="W45" i="106"/>
  <c r="W52" i="106"/>
  <c r="W41" i="106"/>
  <c r="W48" i="106"/>
  <c r="AE29" i="106"/>
  <c r="V42" i="106"/>
  <c r="V41" i="106"/>
  <c r="V48" i="106"/>
  <c r="V40" i="106"/>
  <c r="V47" i="106"/>
  <c r="H42" i="106"/>
  <c r="H41" i="106"/>
  <c r="H48" i="106"/>
  <c r="H40" i="106"/>
  <c r="H47" i="106"/>
  <c r="AE19" i="106"/>
  <c r="X38" i="106"/>
  <c r="J38" i="106"/>
  <c r="S61" i="106"/>
  <c r="AC60" i="106"/>
  <c r="O60" i="106"/>
  <c r="Y59" i="106"/>
  <c r="K59" i="106"/>
  <c r="G58" i="106"/>
  <c r="G86" i="106" s="1" a="1"/>
  <c r="G86" i="106" s="1"/>
  <c r="Q57" i="106"/>
  <c r="AA56" i="106"/>
  <c r="M56" i="106"/>
  <c r="W55" i="106"/>
  <c r="H55" i="106"/>
  <c r="N54" i="106"/>
  <c r="T53" i="106"/>
  <c r="AA52" i="106"/>
  <c r="H52" i="106"/>
  <c r="N51" i="106"/>
  <c r="S50" i="106"/>
  <c r="W49" i="106"/>
  <c r="AB48" i="106"/>
  <c r="I47" i="106"/>
  <c r="J46" i="106"/>
  <c r="J71" i="106" s="1" a="1"/>
  <c r="J71" i="106" s="1"/>
  <c r="H45" i="106"/>
  <c r="AB43" i="106"/>
  <c r="X42" i="106"/>
  <c r="O41" i="106"/>
  <c r="I40" i="106"/>
  <c r="W38" i="106"/>
  <c r="R61" i="106"/>
  <c r="AB60" i="106"/>
  <c r="N60" i="106"/>
  <c r="X59" i="106"/>
  <c r="J59" i="106"/>
  <c r="J84" i="106" s="1" a="1"/>
  <c r="J84" i="106" s="1"/>
  <c r="T58" i="106"/>
  <c r="F58" i="106"/>
  <c r="P57" i="106"/>
  <c r="Z56" i="106"/>
  <c r="L56" i="106"/>
  <c r="V55" i="106"/>
  <c r="V68" i="106" s="1" a="1"/>
  <c r="V68" i="106" s="1"/>
  <c r="F55" i="106"/>
  <c r="L54" i="106"/>
  <c r="S53" i="106"/>
  <c r="Z52" i="106"/>
  <c r="G52" i="106"/>
  <c r="M51" i="106"/>
  <c r="R50" i="106"/>
  <c r="V49" i="106"/>
  <c r="AA48" i="106"/>
  <c r="AB47" i="106"/>
  <c r="G47" i="106"/>
  <c r="H46" i="106"/>
  <c r="AB44" i="106"/>
  <c r="X43" i="106"/>
  <c r="N41" i="106"/>
  <c r="AC44" i="106"/>
  <c r="AC51" i="106"/>
  <c r="AC40" i="106"/>
  <c r="AC43" i="106"/>
  <c r="AC50" i="106"/>
  <c r="AC39" i="106"/>
  <c r="AC46" i="106"/>
  <c r="AC53" i="106"/>
  <c r="I39" i="106"/>
  <c r="I46" i="106"/>
  <c r="I53" i="106"/>
  <c r="I42" i="106"/>
  <c r="I45" i="106"/>
  <c r="I52" i="106"/>
  <c r="I41" i="106"/>
  <c r="I48" i="106"/>
  <c r="I55" i="106"/>
  <c r="U42" i="106"/>
  <c r="U49" i="106"/>
  <c r="U45" i="106"/>
  <c r="U41" i="106"/>
  <c r="U48" i="106"/>
  <c r="U44" i="106"/>
  <c r="U51" i="106"/>
  <c r="G39" i="106"/>
  <c r="G42" i="106"/>
  <c r="G49" i="106"/>
  <c r="G45" i="106"/>
  <c r="G41" i="106"/>
  <c r="G48" i="106"/>
  <c r="G55" i="106"/>
  <c r="G44" i="106"/>
  <c r="G51" i="106"/>
  <c r="T45" i="106"/>
  <c r="T41" i="106"/>
  <c r="T44" i="106"/>
  <c r="T43" i="106"/>
  <c r="T50" i="106"/>
  <c r="AE23" i="106"/>
  <c r="V38" i="106"/>
  <c r="H38" i="106"/>
  <c r="Q61" i="106"/>
  <c r="AA60" i="106"/>
  <c r="M60" i="106"/>
  <c r="W59" i="106"/>
  <c r="I59" i="106"/>
  <c r="S58" i="106"/>
  <c r="AC57" i="106"/>
  <c r="O57" i="106"/>
  <c r="Y56" i="106"/>
  <c r="K56" i="106"/>
  <c r="U55" i="106"/>
  <c r="AC54" i="106"/>
  <c r="K54" i="106"/>
  <c r="R53" i="106"/>
  <c r="X52" i="106"/>
  <c r="F52" i="106"/>
  <c r="L51" i="106"/>
  <c r="P50" i="106"/>
  <c r="T49" i="106"/>
  <c r="Y48" i="106"/>
  <c r="Z47" i="106"/>
  <c r="F47" i="106"/>
  <c r="G46" i="106"/>
  <c r="AA44" i="106"/>
  <c r="W43" i="106"/>
  <c r="S42" i="106"/>
  <c r="M41" i="106"/>
  <c r="F40" i="106"/>
  <c r="U38" i="106"/>
  <c r="G38" i="106"/>
  <c r="P61" i="106"/>
  <c r="Z60" i="106"/>
  <c r="L60" i="106"/>
  <c r="V59" i="106"/>
  <c r="V72" i="106" s="1" a="1"/>
  <c r="V72" i="106" s="1"/>
  <c r="H59" i="106"/>
  <c r="R58" i="106"/>
  <c r="AB57" i="106"/>
  <c r="N57" i="106"/>
  <c r="N78" i="106" s="1" a="1"/>
  <c r="N78" i="106" s="1"/>
  <c r="X56" i="106"/>
  <c r="J56" i="106"/>
  <c r="J81" i="106" s="1" a="1"/>
  <c r="J81" i="106" s="1"/>
  <c r="T55" i="106"/>
  <c r="AB54" i="106"/>
  <c r="J54" i="106"/>
  <c r="J79" i="106" s="1" a="1"/>
  <c r="J79" i="106" s="1"/>
  <c r="Q53" i="106"/>
  <c r="V52" i="106"/>
  <c r="AB51" i="106"/>
  <c r="K51" i="106"/>
  <c r="N50" i="106"/>
  <c r="S49" i="106"/>
  <c r="X48" i="106"/>
  <c r="Y47" i="106"/>
  <c r="Z46" i="106"/>
  <c r="F46" i="106"/>
  <c r="Z44" i="106"/>
  <c r="V43" i="106"/>
  <c r="R42" i="106"/>
  <c r="K41" i="106"/>
  <c r="V39" i="106"/>
  <c r="J89" i="106" a="1"/>
  <c r="J89" i="106" s="1"/>
  <c r="T38" i="106"/>
  <c r="AC61" i="106"/>
  <c r="O61" i="106"/>
  <c r="Y60" i="106"/>
  <c r="K60" i="106"/>
  <c r="U59" i="106"/>
  <c r="G59" i="106"/>
  <c r="G87" i="106" s="1" a="1"/>
  <c r="G87" i="106" s="1"/>
  <c r="Q58" i="106"/>
  <c r="AA57" i="106"/>
  <c r="M57" i="106"/>
  <c r="W56" i="106"/>
  <c r="I56" i="106"/>
  <c r="S55" i="106"/>
  <c r="Z54" i="106"/>
  <c r="I54" i="106"/>
  <c r="P53" i="106"/>
  <c r="U52" i="106"/>
  <c r="AA51" i="106"/>
  <c r="I51" i="106"/>
  <c r="M50" i="106"/>
  <c r="R49" i="106"/>
  <c r="T48" i="106"/>
  <c r="X47" i="106"/>
  <c r="Y46" i="106"/>
  <c r="AC45" i="106"/>
  <c r="Y44" i="106"/>
  <c r="U43" i="106"/>
  <c r="Q42" i="106"/>
  <c r="J41" i="106"/>
  <c r="U39" i="106"/>
  <c r="S38" i="106"/>
  <c r="AB61" i="106"/>
  <c r="N61" i="106"/>
  <c r="N82" i="106" s="1" a="1"/>
  <c r="N82" i="106" s="1"/>
  <c r="X60" i="106"/>
  <c r="J60" i="106"/>
  <c r="J85" i="106" s="1" a="1"/>
  <c r="J85" i="106" s="1"/>
  <c r="T59" i="106"/>
  <c r="Z57" i="106"/>
  <c r="L57" i="106"/>
  <c r="V56" i="106"/>
  <c r="V69" i="106" s="1" a="1"/>
  <c r="V69" i="106" s="1"/>
  <c r="H56" i="106"/>
  <c r="R55" i="106"/>
  <c r="Y54" i="106"/>
  <c r="H54" i="106"/>
  <c r="N53" i="106"/>
  <c r="T52" i="106"/>
  <c r="Z51" i="106"/>
  <c r="H51" i="106"/>
  <c r="L50" i="106"/>
  <c r="Q49" i="106"/>
  <c r="S48" i="106"/>
  <c r="W47" i="106"/>
  <c r="X46" i="106"/>
  <c r="AA45" i="106"/>
  <c r="W44" i="106"/>
  <c r="S43" i="106"/>
  <c r="O42" i="106"/>
  <c r="Z40" i="106"/>
  <c r="T39" i="106"/>
  <c r="F39" i="106"/>
  <c r="F45" i="106"/>
  <c r="F41" i="106"/>
  <c r="F44" i="106"/>
  <c r="F43" i="106"/>
  <c r="F50" i="106"/>
  <c r="F79" i="106" s="1"/>
  <c r="P44" i="106"/>
  <c r="P40" i="106"/>
  <c r="P43" i="106"/>
  <c r="P42" i="106"/>
  <c r="P49" i="106"/>
  <c r="R38" i="106"/>
  <c r="AA61" i="106"/>
  <c r="M61" i="106"/>
  <c r="W60" i="106"/>
  <c r="I60" i="106"/>
  <c r="S59" i="106"/>
  <c r="AC58" i="106"/>
  <c r="O58" i="106"/>
  <c r="Y57" i="106"/>
  <c r="K57" i="106"/>
  <c r="U56" i="106"/>
  <c r="G56" i="106"/>
  <c r="Q55" i="106"/>
  <c r="X54" i="106"/>
  <c r="G54" i="106"/>
  <c r="L53" i="106"/>
  <c r="R52" i="106"/>
  <c r="Y51" i="106"/>
  <c r="F51" i="106"/>
  <c r="J50" i="106"/>
  <c r="J75" i="106" s="1" a="1"/>
  <c r="J75" i="106" s="1"/>
  <c r="O49" i="106"/>
  <c r="R48" i="106"/>
  <c r="U47" i="106"/>
  <c r="V46" i="106"/>
  <c r="Z45" i="106"/>
  <c r="V44" i="106"/>
  <c r="R43" i="106"/>
  <c r="N42" i="106"/>
  <c r="Y40" i="106"/>
  <c r="Q39" i="106"/>
  <c r="V83" i="106" a="1"/>
  <c r="V83" i="106" s="1"/>
  <c r="Q38" i="106"/>
  <c r="Z61" i="106"/>
  <c r="L61" i="106"/>
  <c r="L84" i="106" s="1" a="1"/>
  <c r="L84" i="106" s="1"/>
  <c r="V60" i="106"/>
  <c r="V73" i="106" s="1" a="1"/>
  <c r="V73" i="106" s="1"/>
  <c r="H60" i="106"/>
  <c r="R59" i="106"/>
  <c r="AB58" i="106"/>
  <c r="N58" i="106"/>
  <c r="N79" i="106" s="1" a="1"/>
  <c r="N79" i="106" s="1"/>
  <c r="X57" i="106"/>
  <c r="J57" i="106"/>
  <c r="J82" i="106" s="1" a="1"/>
  <c r="J82" i="106" s="1"/>
  <c r="T56" i="106"/>
  <c r="F56" i="106"/>
  <c r="P55" i="106"/>
  <c r="W54" i="106"/>
  <c r="F54" i="106"/>
  <c r="K53" i="106"/>
  <c r="Q52" i="106"/>
  <c r="Q70" i="106" s="1" a="1"/>
  <c r="Q70" i="106" s="1"/>
  <c r="X51" i="106"/>
  <c r="AB50" i="106"/>
  <c r="I50" i="106"/>
  <c r="N49" i="106"/>
  <c r="N70" i="106" s="1" a="1"/>
  <c r="N70" i="106" s="1"/>
  <c r="P48" i="106"/>
  <c r="T47" i="106"/>
  <c r="U46" i="106"/>
  <c r="V45" i="106"/>
  <c r="R44" i="106"/>
  <c r="F42" i="106"/>
  <c r="X40" i="106"/>
  <c r="P39" i="106"/>
  <c r="N40" i="106"/>
  <c r="N39" i="106"/>
  <c r="N46" i="106"/>
  <c r="N67" i="106" s="1" a="1"/>
  <c r="N67" i="106" s="1"/>
  <c r="N45" i="106"/>
  <c r="AE21" i="106"/>
  <c r="F38" i="106"/>
  <c r="P38" i="106"/>
  <c r="Y61" i="106"/>
  <c r="K61" i="106"/>
  <c r="U60" i="106"/>
  <c r="G60" i="106"/>
  <c r="Q59" i="106"/>
  <c r="AA58" i="106"/>
  <c r="M58" i="106"/>
  <c r="W57" i="106"/>
  <c r="I57" i="106"/>
  <c r="S56" i="106"/>
  <c r="AC55" i="106"/>
  <c r="O55" i="106"/>
  <c r="V54" i="106"/>
  <c r="V67" i="106" s="1" a="1"/>
  <c r="V67" i="106" s="1"/>
  <c r="AB53" i="106"/>
  <c r="J53" i="106"/>
  <c r="J78" i="106" s="1" a="1"/>
  <c r="J78" i="106" s="1"/>
  <c r="P52" i="106"/>
  <c r="W51" i="106"/>
  <c r="AA50" i="106"/>
  <c r="H50" i="106"/>
  <c r="L49" i="106"/>
  <c r="O48" i="106"/>
  <c r="P47" i="106"/>
  <c r="T46" i="106"/>
  <c r="R45" i="106"/>
  <c r="N44" i="106"/>
  <c r="J43" i="106"/>
  <c r="J68" i="106" s="1" a="1"/>
  <c r="J68" i="106" s="1"/>
  <c r="AC41" i="106"/>
  <c r="W40" i="106"/>
  <c r="H39" i="106"/>
  <c r="AE24" i="106"/>
  <c r="W33" i="106"/>
  <c r="W63" i="106" s="1"/>
  <c r="W70" i="106" s="1" a="1"/>
  <c r="W70" i="106" s="1"/>
  <c r="L33" i="106"/>
  <c r="L63" i="106" s="1"/>
  <c r="X33" i="106"/>
  <c r="X63" i="106" s="1"/>
  <c r="AE8" i="106"/>
  <c r="M33" i="106"/>
  <c r="M63" i="106" s="1"/>
  <c r="Y33" i="106"/>
  <c r="Y63" i="106" s="1"/>
  <c r="K33" i="106"/>
  <c r="K63" i="106" s="1"/>
  <c r="I33" i="106"/>
  <c r="I63" i="106" s="1"/>
  <c r="O33" i="106"/>
  <c r="O63" i="106" s="1"/>
  <c r="U33" i="106"/>
  <c r="U63" i="106" s="1"/>
  <c r="U72" i="106" s="1" a="1"/>
  <c r="U72" i="106" s="1"/>
  <c r="AA33" i="106"/>
  <c r="AA63" i="106" s="1"/>
  <c r="AC33" i="106"/>
  <c r="AC63" i="106" s="1"/>
  <c r="P33" i="106"/>
  <c r="P63" i="106" s="1"/>
  <c r="P77" i="106" s="1" a="1"/>
  <c r="P77" i="106" s="1"/>
  <c r="AB33" i="106"/>
  <c r="AB63" i="106" s="1"/>
  <c r="Q33" i="106"/>
  <c r="Q63" i="106" s="1"/>
  <c r="AE31" i="106"/>
  <c r="G33" i="106"/>
  <c r="G63" i="106" s="1"/>
  <c r="G90" i="106" s="1" a="1"/>
  <c r="G90" i="106" s="1"/>
  <c r="S33" i="106"/>
  <c r="S63" i="106" s="1"/>
  <c r="F33" i="106"/>
  <c r="F63" i="106" s="1"/>
  <c r="R33" i="106"/>
  <c r="R63" i="106" s="1"/>
  <c r="R68" i="106" s="1" a="1"/>
  <c r="R68" i="106" s="1"/>
  <c r="H33" i="106"/>
  <c r="H63" i="106" s="1"/>
  <c r="T33" i="106"/>
  <c r="T63" i="106" s="1"/>
  <c r="D69" i="106"/>
  <c r="B85" i="109" l="1"/>
  <c r="B86" i="109" s="1"/>
  <c r="B90" i="109"/>
  <c r="B95" i="109" s="1"/>
  <c r="B96" i="109" s="1"/>
  <c r="B98" i="109" s="1"/>
  <c r="Z70" i="106" a="1"/>
  <c r="Z70" i="106" s="1"/>
  <c r="R70" i="106" a="1"/>
  <c r="R70" i="106" s="1"/>
  <c r="I71" i="106" a="1"/>
  <c r="I71" i="106" s="1"/>
  <c r="U70" i="106" a="1"/>
  <c r="U70" i="106" s="1"/>
  <c r="F78" i="106"/>
  <c r="I73" i="106" a="1"/>
  <c r="I73" i="106" s="1"/>
  <c r="S75" i="106" a="1"/>
  <c r="S75" i="106" s="1"/>
  <c r="Y69" i="106" a="1"/>
  <c r="Y69" i="106" s="1"/>
  <c r="L75" i="106" a="1"/>
  <c r="L75" i="106" s="1"/>
  <c r="N80" i="106" a="1"/>
  <c r="N80" i="106" s="1"/>
  <c r="M69" i="106" a="1"/>
  <c r="M69" i="106" s="1"/>
  <c r="G78" i="106" a="1"/>
  <c r="G78" i="106" s="1"/>
  <c r="W72" i="106" a="1"/>
  <c r="W72" i="106" s="1"/>
  <c r="N71" i="106" a="1"/>
  <c r="N71" i="106" s="1"/>
  <c r="S74" i="106" a="1"/>
  <c r="S74" i="106" s="1"/>
  <c r="G79" i="106" a="1"/>
  <c r="G79" i="106" s="1"/>
  <c r="N81" i="106" a="1"/>
  <c r="N81" i="106" s="1"/>
  <c r="N72" i="106" a="1"/>
  <c r="N72" i="106" s="1"/>
  <c r="N74" i="106" a="1"/>
  <c r="N74" i="106" s="1"/>
  <c r="G82" i="106" a="1"/>
  <c r="G82" i="106" s="1"/>
  <c r="N75" i="106" a="1"/>
  <c r="N75" i="106" s="1"/>
  <c r="G88" i="106" a="1"/>
  <c r="G88" i="106" s="1"/>
  <c r="P71" i="106" a="1"/>
  <c r="P71" i="106" s="1"/>
  <c r="H83" i="106" a="1"/>
  <c r="H83" i="106" s="1"/>
  <c r="I82" i="106" a="1"/>
  <c r="I82" i="106" s="1"/>
  <c r="G73" i="106" a="1"/>
  <c r="G73" i="106" s="1"/>
  <c r="I78" i="106" a="1"/>
  <c r="I78" i="106" s="1"/>
  <c r="H82" i="106" a="1"/>
  <c r="H82" i="106" s="1"/>
  <c r="H74" i="106" a="1"/>
  <c r="H74" i="106" s="1"/>
  <c r="H85" i="106" a="1"/>
  <c r="H85" i="106" s="1"/>
  <c r="N68" i="106" a="1"/>
  <c r="N68" i="106" s="1"/>
  <c r="I69" i="106" a="1"/>
  <c r="I69" i="106" s="1"/>
  <c r="N76" i="106" a="1"/>
  <c r="N76" i="106" s="1"/>
  <c r="R75" i="106" a="1"/>
  <c r="R75" i="106" s="1"/>
  <c r="U75" i="106" a="1"/>
  <c r="U75" i="106" s="1"/>
  <c r="W69" i="106" a="1"/>
  <c r="W69" i="106" s="1"/>
  <c r="I86" i="106" a="1"/>
  <c r="I86" i="106" s="1"/>
  <c r="F74" i="106"/>
  <c r="AB68" i="106" a="1"/>
  <c r="AB68" i="106" s="1"/>
  <c r="H86" i="106" a="1"/>
  <c r="H86" i="106" s="1"/>
  <c r="R67" i="106" a="1"/>
  <c r="R67" i="106" s="1"/>
  <c r="X70" i="106" a="1"/>
  <c r="X70" i="106" s="1"/>
  <c r="O80" i="106" a="1"/>
  <c r="O80" i="106" s="1"/>
  <c r="O74" i="106" a="1"/>
  <c r="O74" i="106" s="1"/>
  <c r="L70" i="106" a="1"/>
  <c r="L70" i="106" s="1"/>
  <c r="M77" i="106" a="1"/>
  <c r="M77" i="106" s="1"/>
  <c r="T75" i="106" a="1"/>
  <c r="T75" i="106" s="1"/>
  <c r="H87" i="106" a="1"/>
  <c r="H87" i="106" s="1"/>
  <c r="T76" i="106" a="1"/>
  <c r="T76" i="106" s="1"/>
  <c r="F85" i="106"/>
  <c r="U67" i="106" a="1"/>
  <c r="U67" i="106" s="1"/>
  <c r="T67" i="106" a="1"/>
  <c r="T67" i="106" s="1"/>
  <c r="O73" i="106" a="1"/>
  <c r="O73" i="106" s="1"/>
  <c r="R69" i="106" a="1"/>
  <c r="R69" i="106" s="1"/>
  <c r="P72" i="106" a="1"/>
  <c r="P72" i="106" s="1"/>
  <c r="AC67" i="106" a="1"/>
  <c r="AC67" i="106" s="1"/>
  <c r="I85" i="106" a="1"/>
  <c r="I85" i="106" s="1"/>
  <c r="G72" i="106" a="1"/>
  <c r="G72" i="106" s="1"/>
  <c r="G80" i="106" a="1"/>
  <c r="G80" i="106" s="1"/>
  <c r="AB67" i="106" a="1"/>
  <c r="AB67" i="106" s="1"/>
  <c r="H79" i="106" a="1"/>
  <c r="H79" i="106" s="1"/>
  <c r="P73" i="106" a="1"/>
  <c r="P73" i="106" s="1"/>
  <c r="H76" i="106" a="1"/>
  <c r="H76" i="106" s="1"/>
  <c r="H88" i="106" a="1"/>
  <c r="H88" i="106" s="1"/>
  <c r="H70" i="106" a="1"/>
  <c r="H70" i="106" s="1"/>
  <c r="X72" i="106" a="1"/>
  <c r="X72" i="106" s="1"/>
  <c r="T72" i="106" a="1"/>
  <c r="T72" i="106" s="1"/>
  <c r="U73" i="106" a="1"/>
  <c r="U73" i="106" s="1"/>
  <c r="I83" i="106" a="1"/>
  <c r="I83" i="106" s="1"/>
  <c r="H78" i="106" a="1"/>
  <c r="H78" i="106" s="1"/>
  <c r="T69" i="106" a="1"/>
  <c r="T69" i="106" s="1"/>
  <c r="O68" i="106" a="1"/>
  <c r="O68" i="106" s="1"/>
  <c r="H77" i="106" a="1"/>
  <c r="H77" i="106" s="1"/>
  <c r="P74" i="106" a="1"/>
  <c r="P74" i="106" s="1"/>
  <c r="AA69" i="106" a="1"/>
  <c r="AA69" i="106" s="1"/>
  <c r="H81" i="106" a="1"/>
  <c r="H81" i="106" s="1"/>
  <c r="I80" i="106" a="1"/>
  <c r="I80" i="106" s="1"/>
  <c r="I81" i="106" a="1"/>
  <c r="I81" i="106" s="1"/>
  <c r="R78" i="106" a="1"/>
  <c r="R78" i="106" s="1"/>
  <c r="I77" i="106" a="1"/>
  <c r="I77" i="106" s="1"/>
  <c r="O81" i="106" a="1"/>
  <c r="O81" i="106" s="1"/>
  <c r="P80" i="106" a="1"/>
  <c r="P80" i="106" s="1"/>
  <c r="G76" i="106" a="1"/>
  <c r="G76" i="106" s="1"/>
  <c r="I74" i="106" a="1"/>
  <c r="I74" i="106" s="1"/>
  <c r="T68" i="106" a="1"/>
  <c r="T68" i="106" s="1"/>
  <c r="I70" i="106" a="1"/>
  <c r="I70" i="106" s="1"/>
  <c r="U71" i="106" a="1"/>
  <c r="U71" i="106" s="1"/>
  <c r="O70" i="106" a="1"/>
  <c r="O70" i="106" s="1"/>
  <c r="O77" i="106" a="1"/>
  <c r="O77" i="106" s="1"/>
  <c r="R77" i="106" a="1"/>
  <c r="R77" i="106" s="1"/>
  <c r="U74" i="106" a="1"/>
  <c r="U74" i="106" s="1"/>
  <c r="T71" i="106" a="1"/>
  <c r="T71" i="106" s="1"/>
  <c r="P68" i="106" a="1"/>
  <c r="P68" i="106" s="1"/>
  <c r="R72" i="106" a="1"/>
  <c r="R72" i="106" s="1"/>
  <c r="AA68" i="106" a="1"/>
  <c r="AA68" i="106" s="1"/>
  <c r="G69" i="106" a="1"/>
  <c r="G69" i="106" s="1"/>
  <c r="I67" i="106" a="1"/>
  <c r="I67" i="106" s="1"/>
  <c r="R74" i="106" a="1"/>
  <c r="R74" i="106" s="1"/>
  <c r="U68" i="106" a="1"/>
  <c r="U68" i="106" s="1"/>
  <c r="Y70" i="106" a="1"/>
  <c r="Y70" i="106" s="1"/>
  <c r="M73" i="106" a="1"/>
  <c r="M73" i="106" s="1"/>
  <c r="L72" i="106" a="1"/>
  <c r="L72" i="106" s="1"/>
  <c r="M83" i="106" a="1"/>
  <c r="M83" i="106" s="1"/>
  <c r="K75" i="106" a="1"/>
  <c r="K75" i="106" s="1"/>
  <c r="L83" i="106" a="1"/>
  <c r="L83" i="106" s="1"/>
  <c r="S77" i="106" a="1"/>
  <c r="S77" i="106" s="1"/>
  <c r="Z84" i="106" a="1"/>
  <c r="Z84" i="106" s="1"/>
  <c r="Z80" i="106" a="1"/>
  <c r="Z80" i="106" s="1"/>
  <c r="Z79" i="106" a="1"/>
  <c r="Z79" i="106" s="1"/>
  <c r="Z83" i="106" a="1"/>
  <c r="Z83" i="106" s="1"/>
  <c r="Z90" i="106" a="1"/>
  <c r="Z90" i="106" s="1"/>
  <c r="Z82" i="106" a="1"/>
  <c r="Z82" i="106" s="1"/>
  <c r="Z86" i="106" a="1"/>
  <c r="Z86" i="106" s="1"/>
  <c r="Z71" i="106" a="1"/>
  <c r="Z71" i="106" s="1"/>
  <c r="Z73" i="106" a="1"/>
  <c r="Z73" i="106" s="1"/>
  <c r="Z72" i="106" a="1"/>
  <c r="Z72" i="106" s="1"/>
  <c r="Z74" i="106" a="1"/>
  <c r="Z74" i="106" s="1"/>
  <c r="Z75" i="106" a="1"/>
  <c r="Z75" i="106" s="1"/>
  <c r="Z76" i="106" a="1"/>
  <c r="Z76" i="106" s="1"/>
  <c r="Z77" i="106" a="1"/>
  <c r="Z77" i="106" s="1"/>
  <c r="Z78" i="106" a="1"/>
  <c r="Z78" i="106" s="1"/>
  <c r="Z85" i="106" a="1"/>
  <c r="Z85" i="106" s="1"/>
  <c r="Z89" i="106" a="1"/>
  <c r="Z89" i="106" s="1"/>
  <c r="Z88" i="106" a="1"/>
  <c r="Z88" i="106" s="1"/>
  <c r="Z81" i="106" a="1"/>
  <c r="Z81" i="106" s="1"/>
  <c r="Z87" i="106" a="1"/>
  <c r="Z87" i="106" s="1"/>
  <c r="Q74" i="106" a="1"/>
  <c r="Q74" i="106" s="1"/>
  <c r="O72" i="106" a="1"/>
  <c r="O72" i="106" s="1"/>
  <c r="X83" i="106" a="1"/>
  <c r="X83" i="106" s="1"/>
  <c r="X87" i="106" a="1"/>
  <c r="X87" i="106" s="1"/>
  <c r="X79" i="106" a="1"/>
  <c r="X79" i="106" s="1"/>
  <c r="X82" i="106" a="1"/>
  <c r="X82" i="106" s="1"/>
  <c r="X89" i="106" a="1"/>
  <c r="X89" i="106" s="1"/>
  <c r="X73" i="106" a="1"/>
  <c r="X73" i="106" s="1"/>
  <c r="X74" i="106" a="1"/>
  <c r="X74" i="106" s="1"/>
  <c r="X75" i="106" a="1"/>
  <c r="X75" i="106" s="1"/>
  <c r="X77" i="106" a="1"/>
  <c r="X77" i="106" s="1"/>
  <c r="X85" i="106" a="1"/>
  <c r="X85" i="106" s="1"/>
  <c r="X76" i="106" a="1"/>
  <c r="X76" i="106" s="1"/>
  <c r="X78" i="106" a="1"/>
  <c r="X78" i="106" s="1"/>
  <c r="X81" i="106" a="1"/>
  <c r="X81" i="106" s="1"/>
  <c r="X88" i="106" a="1"/>
  <c r="X88" i="106" s="1"/>
  <c r="X86" i="106" a="1"/>
  <c r="X86" i="106" s="1"/>
  <c r="X90" i="106" a="1"/>
  <c r="X90" i="106" s="1"/>
  <c r="X80" i="106" a="1"/>
  <c r="X80" i="106" s="1"/>
  <c r="X84" i="106" a="1"/>
  <c r="X84" i="106" s="1"/>
  <c r="Q77" i="106" a="1"/>
  <c r="Q77" i="106" s="1"/>
  <c r="L76" i="106" a="1"/>
  <c r="L76" i="106" s="1"/>
  <c r="Z69" i="106" a="1"/>
  <c r="Z69" i="106" s="1"/>
  <c r="P69" i="106" a="1"/>
  <c r="P69" i="106" s="1"/>
  <c r="W71" i="106" a="1"/>
  <c r="W71" i="106" s="1"/>
  <c r="G83" i="106" a="1"/>
  <c r="G83" i="106" s="1"/>
  <c r="L68" i="106" a="1"/>
  <c r="L68" i="106" s="1"/>
  <c r="K79" i="106" a="1"/>
  <c r="K79" i="106" s="1"/>
  <c r="L67" i="106" a="1"/>
  <c r="L67" i="106" s="1"/>
  <c r="G85" i="106" a="1"/>
  <c r="G85" i="106" s="1"/>
  <c r="N90" i="106" a="1"/>
  <c r="N90" i="106" s="1"/>
  <c r="N86" i="106" a="1"/>
  <c r="N86" i="106" s="1"/>
  <c r="N85" i="106" a="1"/>
  <c r="N85" i="106" s="1"/>
  <c r="N89" i="106" a="1"/>
  <c r="N89" i="106" s="1"/>
  <c r="N88" i="106" a="1"/>
  <c r="N88" i="106" s="1"/>
  <c r="N84" i="106" a="1"/>
  <c r="N84" i="106" s="1"/>
  <c r="N83" i="106" a="1"/>
  <c r="N83" i="106" s="1"/>
  <c r="N87" i="106" a="1"/>
  <c r="N87" i="106" s="1"/>
  <c r="H80" i="106" a="1"/>
  <c r="H80" i="106" s="1"/>
  <c r="Y87" i="106" a="1"/>
  <c r="Y87" i="106" s="1"/>
  <c r="Y83" i="106" a="1"/>
  <c r="Y83" i="106" s="1"/>
  <c r="Y79" i="106" a="1"/>
  <c r="Y79" i="106" s="1"/>
  <c r="Y90" i="106" a="1"/>
  <c r="Y90" i="106" s="1"/>
  <c r="Y86" i="106" a="1"/>
  <c r="Y86" i="106" s="1"/>
  <c r="Y82" i="106" a="1"/>
  <c r="Y82" i="106" s="1"/>
  <c r="Y72" i="106" a="1"/>
  <c r="Y72" i="106" s="1"/>
  <c r="Y73" i="106" a="1"/>
  <c r="Y73" i="106" s="1"/>
  <c r="Y75" i="106" a="1"/>
  <c r="Y75" i="106" s="1"/>
  <c r="Y89" i="106" a="1"/>
  <c r="Y89" i="106" s="1"/>
  <c r="Y74" i="106" a="1"/>
  <c r="Y74" i="106" s="1"/>
  <c r="Y76" i="106" a="1"/>
  <c r="Y76" i="106" s="1"/>
  <c r="Y77" i="106" a="1"/>
  <c r="Y77" i="106" s="1"/>
  <c r="Y78" i="106" a="1"/>
  <c r="Y78" i="106" s="1"/>
  <c r="Y81" i="106" a="1"/>
  <c r="Y81" i="106" s="1"/>
  <c r="Y85" i="106" a="1"/>
  <c r="Y85" i="106" s="1"/>
  <c r="Y80" i="106" a="1"/>
  <c r="Y80" i="106" s="1"/>
  <c r="Y88" i="106" a="1"/>
  <c r="Y88" i="106" s="1"/>
  <c r="Y84" i="106" a="1"/>
  <c r="Y84" i="106" s="1"/>
  <c r="M89" i="106" a="1"/>
  <c r="M89" i="106" s="1"/>
  <c r="M84" i="106" a="1"/>
  <c r="M84" i="106" s="1"/>
  <c r="M88" i="106" a="1"/>
  <c r="M88" i="106" s="1"/>
  <c r="M87" i="106" a="1"/>
  <c r="M87" i="106" s="1"/>
  <c r="M86" i="106" a="1"/>
  <c r="M86" i="106" s="1"/>
  <c r="M90" i="106" a="1"/>
  <c r="M90" i="106" s="1"/>
  <c r="M85" i="106" a="1"/>
  <c r="M85" i="106" s="1"/>
  <c r="S78" i="106" a="1"/>
  <c r="S78" i="106" s="1"/>
  <c r="S84" i="106" a="1"/>
  <c r="S84" i="106" s="1"/>
  <c r="S88" i="106" a="1"/>
  <c r="S88" i="106" s="1"/>
  <c r="S80" i="106" a="1"/>
  <c r="S80" i="106" s="1"/>
  <c r="S87" i="106" a="1"/>
  <c r="S87" i="106" s="1"/>
  <c r="S83" i="106" a="1"/>
  <c r="S83" i="106" s="1"/>
  <c r="S79" i="106" a="1"/>
  <c r="S79" i="106" s="1"/>
  <c r="S90" i="106" a="1"/>
  <c r="S90" i="106" s="1"/>
  <c r="S86" i="106" a="1"/>
  <c r="S86" i="106" s="1"/>
  <c r="S82" i="106" a="1"/>
  <c r="S82" i="106" s="1"/>
  <c r="S81" i="106" a="1"/>
  <c r="S81" i="106" s="1"/>
  <c r="S85" i="106" a="1"/>
  <c r="S85" i="106" s="1"/>
  <c r="S89" i="106" a="1"/>
  <c r="S89" i="106" s="1"/>
  <c r="O76" i="106" a="1"/>
  <c r="O76" i="106" s="1"/>
  <c r="S70" i="106" a="1"/>
  <c r="S70" i="106" s="1"/>
  <c r="S76" i="106" a="1"/>
  <c r="S76" i="106" s="1"/>
  <c r="L89" i="106" a="1"/>
  <c r="L89" i="106" s="1"/>
  <c r="L85" i="106" a="1"/>
  <c r="L85" i="106" s="1"/>
  <c r="L88" i="106" a="1"/>
  <c r="L88" i="106" s="1"/>
  <c r="L87" i="106" a="1"/>
  <c r="L87" i="106" s="1"/>
  <c r="L90" i="106" a="1"/>
  <c r="L90" i="106" s="1"/>
  <c r="L86" i="106" a="1"/>
  <c r="L86" i="106" s="1"/>
  <c r="L74" i="106" a="1"/>
  <c r="L74" i="106" s="1"/>
  <c r="G84" i="106" a="1"/>
  <c r="G84" i="106" s="1"/>
  <c r="W68" i="106" a="1"/>
  <c r="W68" i="106" s="1"/>
  <c r="G77" i="106" a="1"/>
  <c r="G77" i="106" s="1"/>
  <c r="W67" i="106" a="1"/>
  <c r="W67" i="106" s="1"/>
  <c r="H67" i="106" a="1"/>
  <c r="H67" i="106" s="1"/>
  <c r="L82" i="106" a="1"/>
  <c r="L82" i="106" s="1"/>
  <c r="K71" i="106" a="1"/>
  <c r="K71" i="106" s="1"/>
  <c r="S73" i="106" a="1"/>
  <c r="S73" i="106" s="1"/>
  <c r="R71" i="106" a="1"/>
  <c r="R71" i="106" s="1"/>
  <c r="K69" i="106" a="1"/>
  <c r="K69" i="106" s="1"/>
  <c r="I75" i="106" a="1"/>
  <c r="I75" i="106" s="1"/>
  <c r="O71" i="106" a="1"/>
  <c r="O71" i="106" s="1"/>
  <c r="K77" i="106" a="1"/>
  <c r="K77" i="106" s="1"/>
  <c r="M80" i="106" a="1"/>
  <c r="M80" i="106" s="1"/>
  <c r="K72" i="106" a="1"/>
  <c r="K72" i="106" s="1"/>
  <c r="S69" i="106" a="1"/>
  <c r="S69" i="106" s="1"/>
  <c r="Q80" i="106" a="1"/>
  <c r="Q80" i="106" s="1"/>
  <c r="Q87" i="106" a="1"/>
  <c r="Q87" i="106" s="1"/>
  <c r="Q90" i="106" a="1"/>
  <c r="Q90" i="106" s="1"/>
  <c r="Q82" i="106" a="1"/>
  <c r="Q82" i="106" s="1"/>
  <c r="Q86" i="106" a="1"/>
  <c r="Q86" i="106" s="1"/>
  <c r="Q85" i="106" a="1"/>
  <c r="Q85" i="106" s="1"/>
  <c r="Q89" i="106" a="1"/>
  <c r="Q89" i="106" s="1"/>
  <c r="Q81" i="106" a="1"/>
  <c r="Q81" i="106" s="1"/>
  <c r="Q84" i="106" a="1"/>
  <c r="Q84" i="106" s="1"/>
  <c r="Q88" i="106" a="1"/>
  <c r="Q88" i="106" s="1"/>
  <c r="Q83" i="106" a="1"/>
  <c r="Q83" i="106" s="1"/>
  <c r="L69" i="106" a="1"/>
  <c r="L69" i="106" s="1"/>
  <c r="P87" i="106" a="1"/>
  <c r="P87" i="106" s="1"/>
  <c r="P83" i="106" a="1"/>
  <c r="P83" i="106" s="1"/>
  <c r="P86" i="106" a="1"/>
  <c r="P86" i="106" s="1"/>
  <c r="P82" i="106" a="1"/>
  <c r="P82" i="106" s="1"/>
  <c r="P89" i="106" a="1"/>
  <c r="P89" i="106" s="1"/>
  <c r="P81" i="106" a="1"/>
  <c r="P81" i="106" s="1"/>
  <c r="P85" i="106" a="1"/>
  <c r="P85" i="106" s="1"/>
  <c r="P90" i="106" a="1"/>
  <c r="P90" i="106" s="1"/>
  <c r="P84" i="106" a="1"/>
  <c r="P84" i="106" s="1"/>
  <c r="P88" i="106" a="1"/>
  <c r="P88" i="106" s="1"/>
  <c r="AC75" i="106" a="1"/>
  <c r="AC75" i="106" s="1"/>
  <c r="AC77" i="106" a="1"/>
  <c r="AC77" i="106" s="1"/>
  <c r="AC78" i="106" a="1"/>
  <c r="AC78" i="106" s="1"/>
  <c r="AC85" i="106" a="1"/>
  <c r="AC85" i="106" s="1"/>
  <c r="AC89" i="106" a="1"/>
  <c r="AC89" i="106" s="1"/>
  <c r="AC81" i="106" a="1"/>
  <c r="AC81" i="106" s="1"/>
  <c r="AC88" i="106" a="1"/>
  <c r="AC88" i="106" s="1"/>
  <c r="AC84" i="106" a="1"/>
  <c r="AC84" i="106" s="1"/>
  <c r="AC80" i="106" a="1"/>
  <c r="AC80" i="106" s="1"/>
  <c r="AC87" i="106" a="1"/>
  <c r="AC87" i="106" s="1"/>
  <c r="AC79" i="106" a="1"/>
  <c r="AC79" i="106" s="1"/>
  <c r="AC83" i="106" a="1"/>
  <c r="AC83" i="106" s="1"/>
  <c r="AC68" i="106" a="1"/>
  <c r="AC68" i="106" s="1"/>
  <c r="AC69" i="106" a="1"/>
  <c r="AC69" i="106" s="1"/>
  <c r="AC70" i="106" a="1"/>
  <c r="AC70" i="106" s="1"/>
  <c r="AC71" i="106" a="1"/>
  <c r="AC71" i="106" s="1"/>
  <c r="AC72" i="106" a="1"/>
  <c r="AC72" i="106" s="1"/>
  <c r="AC73" i="106" a="1"/>
  <c r="AC73" i="106" s="1"/>
  <c r="AC74" i="106" a="1"/>
  <c r="AC74" i="106" s="1"/>
  <c r="AC76" i="106" a="1"/>
  <c r="AC76" i="106" s="1"/>
  <c r="AC86" i="106" a="1"/>
  <c r="AC86" i="106" s="1"/>
  <c r="AC90" i="106" a="1"/>
  <c r="AC90" i="106" s="1"/>
  <c r="AC82" i="106" a="1"/>
  <c r="AC82" i="106" s="1"/>
  <c r="L80" i="106" a="1"/>
  <c r="L80" i="106" s="1"/>
  <c r="M79" i="106" a="1"/>
  <c r="M79" i="106" s="1"/>
  <c r="T70" i="106" a="1"/>
  <c r="T70" i="106" s="1"/>
  <c r="K78" i="106" a="1"/>
  <c r="K78" i="106" s="1"/>
  <c r="G70" i="106" a="1"/>
  <c r="G70" i="106" s="1"/>
  <c r="I68" i="106" a="1"/>
  <c r="I68" i="106" s="1"/>
  <c r="L79" i="106" a="1"/>
  <c r="L79" i="106" s="1"/>
  <c r="M78" i="106" a="1"/>
  <c r="M78" i="106" s="1"/>
  <c r="H75" i="106" a="1"/>
  <c r="H75" i="106" s="1"/>
  <c r="Z68" i="106" a="1"/>
  <c r="Z68" i="106" s="1"/>
  <c r="I84" i="106" a="1"/>
  <c r="I84" i="106" s="1"/>
  <c r="L78" i="106" a="1"/>
  <c r="L78" i="106" s="1"/>
  <c r="K73" i="106" a="1"/>
  <c r="K73" i="106" s="1"/>
  <c r="M75" i="106" a="1"/>
  <c r="M75" i="106" s="1"/>
  <c r="S67" i="106" a="1"/>
  <c r="S67" i="106" s="1"/>
  <c r="I87" i="106" a="1"/>
  <c r="I87" i="106" s="1"/>
  <c r="R73" i="106" a="1"/>
  <c r="R73" i="106" s="1"/>
  <c r="K88" i="106" a="1"/>
  <c r="K88" i="106" s="1"/>
  <c r="K87" i="106" a="1"/>
  <c r="K87" i="106" s="1"/>
  <c r="K90" i="106" a="1"/>
  <c r="K90" i="106" s="1"/>
  <c r="K86" i="106" a="1"/>
  <c r="K86" i="106" s="1"/>
  <c r="K89" i="106" a="1"/>
  <c r="K89" i="106" s="1"/>
  <c r="K70" i="106" a="1"/>
  <c r="K70" i="106" s="1"/>
  <c r="S71" i="106" a="1"/>
  <c r="S71" i="106" s="1"/>
  <c r="K76" i="106" a="1"/>
  <c r="K76" i="106" s="1"/>
  <c r="O79" i="106" a="1"/>
  <c r="O79" i="106" s="1"/>
  <c r="Y71" i="106" a="1"/>
  <c r="Y71" i="106" s="1"/>
  <c r="P67" i="106" a="1"/>
  <c r="P67" i="106" s="1"/>
  <c r="H90" i="106" a="1"/>
  <c r="H90" i="106" s="1"/>
  <c r="H89" i="106" a="1"/>
  <c r="H89" i="106" s="1"/>
  <c r="K81" i="106" a="1"/>
  <c r="K81" i="106" s="1"/>
  <c r="G67" i="106" a="1"/>
  <c r="G67" i="106" s="1"/>
  <c r="H73" i="106" a="1"/>
  <c r="H73" i="106" s="1"/>
  <c r="H72" i="106" a="1"/>
  <c r="H72" i="106" s="1"/>
  <c r="P75" i="106" a="1"/>
  <c r="P75" i="106" s="1"/>
  <c r="M68" i="106" a="1"/>
  <c r="M68" i="106" s="1"/>
  <c r="W73" i="106" a="1"/>
  <c r="W73" i="106" s="1"/>
  <c r="H84" i="106" a="1"/>
  <c r="H84" i="106" s="1"/>
  <c r="Q68" i="106" a="1"/>
  <c r="Q68" i="106" s="1"/>
  <c r="H71" i="106" a="1"/>
  <c r="H71" i="106" s="1"/>
  <c r="K84" i="106" a="1"/>
  <c r="K84" i="106" s="1"/>
  <c r="M82" i="106" a="1"/>
  <c r="M82" i="106" s="1"/>
  <c r="W90" i="106" a="1"/>
  <c r="W90" i="106" s="1"/>
  <c r="W82" i="106" a="1"/>
  <c r="W82" i="106" s="1"/>
  <c r="W86" i="106" a="1"/>
  <c r="W86" i="106" s="1"/>
  <c r="W85" i="106" a="1"/>
  <c r="W85" i="106" s="1"/>
  <c r="W89" i="106" a="1"/>
  <c r="W89" i="106" s="1"/>
  <c r="W74" i="106" a="1"/>
  <c r="W74" i="106" s="1"/>
  <c r="W75" i="106" a="1"/>
  <c r="W75" i="106" s="1"/>
  <c r="W76" i="106" a="1"/>
  <c r="W76" i="106" s="1"/>
  <c r="W77" i="106" a="1"/>
  <c r="W77" i="106" s="1"/>
  <c r="W81" i="106" a="1"/>
  <c r="W81" i="106" s="1"/>
  <c r="W78" i="106" a="1"/>
  <c r="W78" i="106" s="1"/>
  <c r="W88" i="106" a="1"/>
  <c r="W88" i="106" s="1"/>
  <c r="W84" i="106" a="1"/>
  <c r="W84" i="106" s="1"/>
  <c r="W80" i="106" a="1"/>
  <c r="W80" i="106" s="1"/>
  <c r="W79" i="106" a="1"/>
  <c r="W79" i="106" s="1"/>
  <c r="W83" i="106" a="1"/>
  <c r="W83" i="106" s="1"/>
  <c r="W87" i="106" a="1"/>
  <c r="W87" i="106" s="1"/>
  <c r="Q71" i="106" a="1"/>
  <c r="Q71" i="106" s="1"/>
  <c r="L77" i="106" a="1"/>
  <c r="L77" i="106" s="1"/>
  <c r="M67" i="106" a="1"/>
  <c r="M67" i="106" s="1"/>
  <c r="M74" i="106" a="1"/>
  <c r="M74" i="106" s="1"/>
  <c r="Y68" i="106" a="1"/>
  <c r="Y68" i="106" s="1"/>
  <c r="AB81" i="106" a="1"/>
  <c r="AB81" i="106" s="1"/>
  <c r="AB85" i="106" a="1"/>
  <c r="AB85" i="106" s="1"/>
  <c r="AB80" i="106" a="1"/>
  <c r="AB80" i="106" s="1"/>
  <c r="AB87" i="106" a="1"/>
  <c r="AB87" i="106" s="1"/>
  <c r="AB83" i="106" a="1"/>
  <c r="AB83" i="106" s="1"/>
  <c r="AB79" i="106" a="1"/>
  <c r="AB79" i="106" s="1"/>
  <c r="AB90" i="106" a="1"/>
  <c r="AB90" i="106" s="1"/>
  <c r="AB86" i="106" a="1"/>
  <c r="AB86" i="106" s="1"/>
  <c r="AB70" i="106" a="1"/>
  <c r="AB70" i="106" s="1"/>
  <c r="AB71" i="106" a="1"/>
  <c r="AB71" i="106" s="1"/>
  <c r="AB72" i="106" a="1"/>
  <c r="AB72" i="106" s="1"/>
  <c r="AB73" i="106" a="1"/>
  <c r="AB73" i="106" s="1"/>
  <c r="AB74" i="106" a="1"/>
  <c r="AB74" i="106" s="1"/>
  <c r="AB75" i="106" a="1"/>
  <c r="AB75" i="106" s="1"/>
  <c r="AB76" i="106" a="1"/>
  <c r="AB76" i="106" s="1"/>
  <c r="AB78" i="106" a="1"/>
  <c r="AB78" i="106" s="1"/>
  <c r="AB77" i="106" a="1"/>
  <c r="AB77" i="106" s="1"/>
  <c r="AB89" i="106" a="1"/>
  <c r="AB89" i="106" s="1"/>
  <c r="AB69" i="106" a="1"/>
  <c r="AB69" i="106" s="1"/>
  <c r="AB88" i="106" a="1"/>
  <c r="AB88" i="106" s="1"/>
  <c r="AB82" i="106" a="1"/>
  <c r="AB82" i="106" s="1"/>
  <c r="AB84" i="106" a="1"/>
  <c r="AB84" i="106" s="1"/>
  <c r="K85" i="106" a="1"/>
  <c r="K85" i="106" s="1"/>
  <c r="Q73" i="106" a="1"/>
  <c r="Q73" i="106" s="1"/>
  <c r="Q79" i="106" a="1"/>
  <c r="Q79" i="106" s="1"/>
  <c r="M71" i="106" a="1"/>
  <c r="M71" i="106" s="1"/>
  <c r="G68" i="106" a="1"/>
  <c r="G68" i="106" s="1"/>
  <c r="X68" i="106" a="1"/>
  <c r="X68" i="106" s="1"/>
  <c r="T85" i="106" a="1"/>
  <c r="T85" i="106" s="1"/>
  <c r="T89" i="106" a="1"/>
  <c r="T89" i="106" s="1"/>
  <c r="T81" i="106" a="1"/>
  <c r="T81" i="106" s="1"/>
  <c r="T77" i="106" a="1"/>
  <c r="T77" i="106" s="1"/>
  <c r="T78" i="106" a="1"/>
  <c r="T78" i="106" s="1"/>
  <c r="T84" i="106" a="1"/>
  <c r="T84" i="106" s="1"/>
  <c r="T80" i="106" a="1"/>
  <c r="T80" i="106" s="1"/>
  <c r="T87" i="106" a="1"/>
  <c r="T87" i="106" s="1"/>
  <c r="T79" i="106" a="1"/>
  <c r="T79" i="106" s="1"/>
  <c r="T83" i="106" a="1"/>
  <c r="T83" i="106" s="1"/>
  <c r="T90" i="106" a="1"/>
  <c r="T90" i="106" s="1"/>
  <c r="T88" i="106" a="1"/>
  <c r="T88" i="106" s="1"/>
  <c r="T82" i="106" a="1"/>
  <c r="T82" i="106" s="1"/>
  <c r="T86" i="106" a="1"/>
  <c r="T86" i="106" s="1"/>
  <c r="AA88" i="106" a="1"/>
  <c r="AA88" i="106" s="1"/>
  <c r="AA80" i="106" a="1"/>
  <c r="AA80" i="106" s="1"/>
  <c r="AA84" i="106" a="1"/>
  <c r="AA84" i="106" s="1"/>
  <c r="AA83" i="106" a="1"/>
  <c r="AA83" i="106" s="1"/>
  <c r="AA87" i="106" a="1"/>
  <c r="AA87" i="106" s="1"/>
  <c r="AA79" i="106" a="1"/>
  <c r="AA79" i="106" s="1"/>
  <c r="AA86" i="106" a="1"/>
  <c r="AA86" i="106" s="1"/>
  <c r="AA90" i="106" a="1"/>
  <c r="AA90" i="106" s="1"/>
  <c r="AA82" i="106" a="1"/>
  <c r="AA82" i="106" s="1"/>
  <c r="AA71" i="106" a="1"/>
  <c r="AA71" i="106" s="1"/>
  <c r="AA81" i="106" a="1"/>
  <c r="AA81" i="106" s="1"/>
  <c r="AA75" i="106" a="1"/>
  <c r="AA75" i="106" s="1"/>
  <c r="AA76" i="106" a="1"/>
  <c r="AA76" i="106" s="1"/>
  <c r="AA70" i="106" a="1"/>
  <c r="AA70" i="106" s="1"/>
  <c r="AA77" i="106" a="1"/>
  <c r="AA77" i="106" s="1"/>
  <c r="AA78" i="106" a="1"/>
  <c r="AA78" i="106" s="1"/>
  <c r="AA85" i="106" a="1"/>
  <c r="AA85" i="106" s="1"/>
  <c r="AA72" i="106" a="1"/>
  <c r="AA72" i="106" s="1"/>
  <c r="AA73" i="106" a="1"/>
  <c r="AA73" i="106" s="1"/>
  <c r="AA89" i="106" a="1"/>
  <c r="AA89" i="106" s="1"/>
  <c r="AA74" i="106" a="1"/>
  <c r="AA74" i="106" s="1"/>
  <c r="I79" i="106" a="1"/>
  <c r="I79" i="106" s="1"/>
  <c r="H68" i="106" a="1"/>
  <c r="H68" i="106" s="1"/>
  <c r="P79" i="106" a="1"/>
  <c r="P79" i="106" s="1"/>
  <c r="M81" i="106" a="1"/>
  <c r="M81" i="106" s="1"/>
  <c r="R88" i="106" a="1"/>
  <c r="R88" i="106" s="1"/>
  <c r="R80" i="106" a="1"/>
  <c r="R80" i="106" s="1"/>
  <c r="R84" i="106" a="1"/>
  <c r="R84" i="106" s="1"/>
  <c r="R83" i="106" a="1"/>
  <c r="R83" i="106" s="1"/>
  <c r="R87" i="106" a="1"/>
  <c r="R87" i="106" s="1"/>
  <c r="R79" i="106" a="1"/>
  <c r="R79" i="106" s="1"/>
  <c r="R86" i="106" a="1"/>
  <c r="R86" i="106" s="1"/>
  <c r="R90" i="106" a="1"/>
  <c r="R90" i="106" s="1"/>
  <c r="R82" i="106" a="1"/>
  <c r="R82" i="106" s="1"/>
  <c r="R89" i="106" a="1"/>
  <c r="R89" i="106" s="1"/>
  <c r="R81" i="106" a="1"/>
  <c r="R81" i="106" s="1"/>
  <c r="R85" i="106" a="1"/>
  <c r="R85" i="106" s="1"/>
  <c r="U89" i="106" a="1"/>
  <c r="U89" i="106" s="1"/>
  <c r="U85" i="106" a="1"/>
  <c r="U85" i="106" s="1"/>
  <c r="U76" i="106" a="1"/>
  <c r="U76" i="106" s="1"/>
  <c r="U77" i="106" a="1"/>
  <c r="U77" i="106" s="1"/>
  <c r="U78" i="106" a="1"/>
  <c r="U78" i="106" s="1"/>
  <c r="U88" i="106" a="1"/>
  <c r="U88" i="106" s="1"/>
  <c r="U80" i="106" a="1"/>
  <c r="U80" i="106" s="1"/>
  <c r="U84" i="106" a="1"/>
  <c r="U84" i="106" s="1"/>
  <c r="U83" i="106" a="1"/>
  <c r="U83" i="106" s="1"/>
  <c r="U87" i="106" a="1"/>
  <c r="U87" i="106" s="1"/>
  <c r="U79" i="106" a="1"/>
  <c r="U79" i="106" s="1"/>
  <c r="U82" i="106" a="1"/>
  <c r="U82" i="106" s="1"/>
  <c r="U81" i="106" a="1"/>
  <c r="U81" i="106" s="1"/>
  <c r="U90" i="106" a="1"/>
  <c r="U90" i="106" s="1"/>
  <c r="U86" i="106" a="1"/>
  <c r="U86" i="106" s="1"/>
  <c r="O75" i="106" a="1"/>
  <c r="O75" i="106" s="1"/>
  <c r="I76" i="106" a="1"/>
  <c r="I76" i="106" s="1"/>
  <c r="R76" i="106" a="1"/>
  <c r="R76" i="106" s="1"/>
  <c r="Y67" i="106" a="1"/>
  <c r="Y67" i="106" s="1"/>
  <c r="T74" i="106" a="1"/>
  <c r="T74" i="106" s="1"/>
  <c r="Q76" i="106" a="1"/>
  <c r="Q76" i="106" s="1"/>
  <c r="X67" i="106" a="1"/>
  <c r="X67" i="106" s="1"/>
  <c r="U69" i="106" a="1"/>
  <c r="U69" i="106" s="1"/>
  <c r="I72" i="106" a="1"/>
  <c r="I72" i="106" s="1"/>
  <c r="G75" i="106" a="1"/>
  <c r="G75" i="106" s="1"/>
  <c r="P76" i="106" a="1"/>
  <c r="P76" i="106" s="1"/>
  <c r="Q75" i="106" a="1"/>
  <c r="Q75" i="106" s="1"/>
  <c r="H69" i="106" a="1"/>
  <c r="H69" i="106" s="1"/>
  <c r="P70" i="106" a="1"/>
  <c r="P70" i="106" s="1"/>
  <c r="AA67" i="106" a="1"/>
  <c r="AA67" i="106" s="1"/>
  <c r="G71" i="106" a="1"/>
  <c r="G71" i="106" s="1"/>
  <c r="O67" i="106" a="1"/>
  <c r="O67" i="106" s="1"/>
  <c r="K82" i="106" a="1"/>
  <c r="K82" i="106" s="1"/>
  <c r="O86" i="106" a="1"/>
  <c r="O86" i="106" s="1"/>
  <c r="O90" i="106" a="1"/>
  <c r="O90" i="106" s="1"/>
  <c r="O89" i="106" a="1"/>
  <c r="O89" i="106" s="1"/>
  <c r="O85" i="106" a="1"/>
  <c r="O85" i="106" s="1"/>
  <c r="O88" i="106" a="1"/>
  <c r="O88" i="106" s="1"/>
  <c r="O84" i="106" a="1"/>
  <c r="O84" i="106" s="1"/>
  <c r="O83" i="106" a="1"/>
  <c r="O83" i="106" s="1"/>
  <c r="O87" i="106" a="1"/>
  <c r="O87" i="106" s="1"/>
  <c r="O82" i="106" a="1"/>
  <c r="O82" i="106" s="1"/>
  <c r="O78" i="106" a="1"/>
  <c r="O78" i="106" s="1"/>
  <c r="Q67" i="106" a="1"/>
  <c r="Q67" i="106" s="1"/>
  <c r="K80" i="106" a="1"/>
  <c r="K80" i="106" s="1"/>
  <c r="Q78" i="106" a="1"/>
  <c r="Q78" i="106" s="1"/>
  <c r="K68" i="106" a="1"/>
  <c r="K68" i="106" s="1"/>
  <c r="K74" i="106" a="1"/>
  <c r="K74" i="106" s="1"/>
  <c r="S68" i="106" a="1"/>
  <c r="S68" i="106" s="1"/>
  <c r="Z67" i="106" a="1"/>
  <c r="Z67" i="106" s="1"/>
  <c r="Q72" i="106" a="1"/>
  <c r="Q72" i="106" s="1"/>
  <c r="L81" i="106" a="1"/>
  <c r="L81" i="106" s="1"/>
  <c r="I90" i="106" a="1"/>
  <c r="I90" i="106" s="1"/>
  <c r="I89" i="106" a="1"/>
  <c r="I89" i="106" s="1"/>
  <c r="I88" i="106" a="1"/>
  <c r="I88" i="106" s="1"/>
  <c r="S72" i="106" a="1"/>
  <c r="S72" i="106" s="1"/>
  <c r="O69" i="106" a="1"/>
  <c r="O69" i="106" s="1"/>
  <c r="L73" i="106" a="1"/>
  <c r="L73" i="106" s="1"/>
  <c r="X71" i="106" a="1"/>
  <c r="X71" i="106" s="1"/>
  <c r="M72" i="106" a="1"/>
  <c r="M72" i="106" s="1"/>
  <c r="G74" i="106" a="1"/>
  <c r="G74" i="106" s="1"/>
  <c r="T73" i="106" a="1"/>
  <c r="T73" i="106" s="1"/>
  <c r="K83" i="106" a="1"/>
  <c r="K83" i="106" s="1"/>
  <c r="Q69" i="106" a="1"/>
  <c r="Q69" i="106" s="1"/>
  <c r="G89" i="106" a="1"/>
  <c r="G89" i="106" s="1"/>
  <c r="X69" i="106" a="1"/>
  <c r="X69" i="106" s="1"/>
  <c r="K67" i="106" a="1"/>
  <c r="K67" i="106" s="1"/>
  <c r="M76" i="106" a="1"/>
  <c r="M76" i="106" s="1"/>
  <c r="G81" i="106" a="1"/>
  <c r="G81" i="106" s="1"/>
  <c r="L71" i="106" a="1"/>
  <c r="L71" i="106" s="1"/>
  <c r="P78" i="106" a="1"/>
  <c r="P78" i="106" s="1"/>
  <c r="M70" i="106" a="1"/>
  <c r="M70" i="106" s="1"/>
  <c r="F84" i="106"/>
  <c r="F89" i="106"/>
  <c r="F70" i="106"/>
  <c r="F67" i="106"/>
  <c r="H96" i="106" s="1"/>
  <c r="J96" i="106" s="1"/>
  <c r="K96" i="106" s="1"/>
  <c r="F73" i="106"/>
  <c r="F75" i="106"/>
  <c r="F69" i="106"/>
  <c r="F86" i="106"/>
  <c r="F77" i="106"/>
  <c r="F76" i="106"/>
  <c r="F87" i="106"/>
  <c r="F68" i="106"/>
  <c r="AE33" i="106"/>
  <c r="D70" i="106"/>
  <c r="F80" i="106"/>
  <c r="F81" i="106"/>
  <c r="F82" i="106"/>
  <c r="F71" i="106"/>
  <c r="F83" i="106"/>
  <c r="F88" i="106"/>
  <c r="F72" i="106"/>
  <c r="D71" i="106" l="1"/>
  <c r="H97" i="106"/>
  <c r="J97" i="106" s="1"/>
  <c r="K97" i="106" s="1"/>
  <c r="H98" i="106"/>
  <c r="J98" i="106" s="1"/>
  <c r="K98" i="106" s="1"/>
  <c r="D72" i="106" l="1"/>
  <c r="H99" i="106"/>
  <c r="J99" i="106" s="1"/>
  <c r="K99" i="106" s="1"/>
  <c r="D73" i="106" l="1"/>
  <c r="H100" i="106"/>
  <c r="J100" i="106" s="1"/>
  <c r="K100" i="106" s="1"/>
  <c r="D74" i="106" l="1"/>
  <c r="H101" i="106"/>
  <c r="J101" i="106" s="1"/>
  <c r="K101" i="106" s="1"/>
  <c r="H102" i="106" l="1"/>
  <c r="J102" i="106" s="1"/>
  <c r="K102" i="106" s="1"/>
  <c r="D75" i="106"/>
  <c r="H103" i="106"/>
  <c r="J103" i="106" s="1"/>
  <c r="K103" i="106" s="1"/>
  <c r="D76" i="106" l="1"/>
  <c r="H104" i="106" l="1"/>
  <c r="J104" i="106" s="1"/>
  <c r="K104" i="106" s="1"/>
  <c r="D77" i="106"/>
  <c r="H105" i="106" l="1"/>
  <c r="J105" i="106" s="1"/>
  <c r="K105" i="106" s="1"/>
  <c r="D78" i="106"/>
  <c r="H106" i="106" l="1"/>
  <c r="J106" i="106" s="1"/>
  <c r="K106" i="106" s="1"/>
  <c r="D79" i="106"/>
  <c r="H107" i="106" l="1"/>
  <c r="J107" i="106" s="1"/>
  <c r="K107" i="106" s="1"/>
  <c r="K108" i="106" s="1"/>
  <c r="D80" i="106"/>
  <c r="D81" i="106" l="1"/>
  <c r="D82" i="106" l="1"/>
  <c r="D83" i="106" l="1"/>
  <c r="D84" i="106" l="1"/>
  <c r="D85" i="106" l="1"/>
  <c r="D86" i="106" l="1"/>
  <c r="D87" i="106" l="1"/>
  <c r="D88" i="106" l="1"/>
  <c r="D89" i="106" l="1"/>
  <c r="D90" i="10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<sst xmlns="http://schemas.openxmlformats.org/spreadsheetml/2006/main" count="257" uniqueCount="156">
  <si>
    <t>Paid Month</t>
  </si>
  <si>
    <t>20X1</t>
  </si>
  <si>
    <t>20X2</t>
  </si>
  <si>
    <t>20X3</t>
  </si>
  <si>
    <r>
      <t>(b)             (</t>
    </r>
    <r>
      <rPr>
        <i/>
        <sz val="12"/>
        <color theme="1"/>
        <rFont val="Times New Roman"/>
        <family val="1"/>
      </rPr>
      <t>4 points</t>
    </r>
    <r>
      <rPr>
        <sz val="12"/>
        <color theme="1"/>
        <rFont val="Times New Roman"/>
        <family val="1"/>
      </rPr>
      <t xml:space="preserve">)  Calculate the dental IBNR as of August 31, 20X3. </t>
    </r>
  </si>
  <si>
    <t>IBNR Analysis</t>
  </si>
  <si>
    <t>Incurred Month -&gt;</t>
  </si>
  <si>
    <t>Total</t>
  </si>
  <si>
    <t>Cumulative incurred claims</t>
  </si>
  <si>
    <t>Age-to-ultimate lag factors</t>
  </si>
  <si>
    <t>Lag</t>
  </si>
  <si>
    <t>Year</t>
  </si>
  <si>
    <t>Month</t>
  </si>
  <si>
    <t>Average Ratios</t>
  </si>
  <si>
    <t>Cumulative claims</t>
  </si>
  <si>
    <t>Ultimate claims</t>
  </si>
  <si>
    <t>IBNR</t>
  </si>
  <si>
    <t>Points</t>
  </si>
  <si>
    <t xml:space="preserve">Rubric Grading Scale: </t>
  </si>
  <si>
    <t>4 - Exhibit very good understanding of claim development and the candidate can calculate the IBNR for each month</t>
  </si>
  <si>
    <t>3 - Response that includes triangle of cumulative incurred claim and completion factor by each lag month.</t>
  </si>
  <si>
    <t>2 – Able to build the triangle of cumulative incurred claims or calculate the completion factor partially.</t>
  </si>
  <si>
    <t>1 – Shows some understanding of claim development methods and able to build the triangle of incurred and paid claims</t>
  </si>
  <si>
    <t>0 - No response, or no knowledge shown beyond what is provided to the candidate</t>
  </si>
  <si>
    <t>The total cost in aggregate is</t>
  </si>
  <si>
    <t>The per member cost is the adjusted claims + return of withold</t>
  </si>
  <si>
    <t>Return of withold = min(Balance, Withold) given that there is a positive balance. If there is a negative balance then no withold is returned.</t>
  </si>
  <si>
    <t>Balance = Target Claims - Adjusted Claims</t>
  </si>
  <si>
    <t>Adjusted Claims = Claims Cost - Withold</t>
  </si>
  <si>
    <t>Withold = Claims Cost * Withold%</t>
  </si>
  <si>
    <t>Return of Withold</t>
  </si>
  <si>
    <t>Balance</t>
  </si>
  <si>
    <t>Target Claims</t>
  </si>
  <si>
    <t>Adjusted Claims</t>
  </si>
  <si>
    <t>Withold</t>
  </si>
  <si>
    <t>Claims Cost</t>
  </si>
  <si>
    <t>Amounts are on a Per Member Basis</t>
  </si>
  <si>
    <t>A capitation and withold structure. 5% of a $150 per member cost is witheld and returned if cost are below a target threshold. The target funding is $140 per member.</t>
  </si>
  <si>
    <t>(5)</t>
  </si>
  <si>
    <t>The total cost in aggregate</t>
  </si>
  <si>
    <t>The total cost per member including the bonus</t>
  </si>
  <si>
    <t>Per member bonus cost</t>
  </si>
  <si>
    <t>Elena Physicians current per member cost is less than the target</t>
  </si>
  <si>
    <t>Current Per Member cost</t>
  </si>
  <si>
    <t>First calculate the current per member cost using the current contracted rates. This is the sumproduct of procedures * current contracted rates / attributed members.</t>
  </si>
  <si>
    <t>A bonus structure where Elena Physicians receives a 20% bonus if their Per Member Cost is less than $190. This assumes services are FFS at the current contracted Unit Cost.</t>
  </si>
  <si>
    <t>(4)</t>
  </si>
  <si>
    <t>Payment would be bundled payment * office visits</t>
  </si>
  <si>
    <t>This bundled payment would include all services Elena Physicians provided, regardless of what services were performed in the office visit.</t>
  </si>
  <si>
    <t>An bundled payment of $175 per office visit</t>
  </si>
  <si>
    <t>(3)</t>
  </si>
  <si>
    <t>Payment would be the sumproduct of Expected Procedures * Adjusted Contracted Unit Costs</t>
  </si>
  <si>
    <t>Minor Surgeries</t>
  </si>
  <si>
    <t>Xray Services</t>
  </si>
  <si>
    <t>Lab Services</t>
  </si>
  <si>
    <t>Office Visits</t>
  </si>
  <si>
    <t>Adjusted Unit Cost</t>
  </si>
  <si>
    <t>Medicare Unit Cost</t>
  </si>
  <si>
    <t># of Expected Procedures</t>
  </si>
  <si>
    <t>Service Category</t>
  </si>
  <si>
    <t>A Fee-for-Service Scheme paid at 125% of the Medicare Rate</t>
  </si>
  <si>
    <t>(2)</t>
  </si>
  <si>
    <t>The Payment would be simply the capitation amount * attributed members.</t>
  </si>
  <si>
    <t>A $125 Per Member Capitation agreement</t>
  </si>
  <si>
    <t>(1)</t>
  </si>
  <si>
    <t>(i) (2 Points) Calculate the expected total payments to Elena Physicians with the following reimbursement schemes. Show your work.</t>
  </si>
  <si>
    <t>Q4</t>
  </si>
  <si>
    <t>Q3</t>
  </si>
  <si>
    <t>Q2</t>
  </si>
  <si>
    <t>Q1</t>
  </si>
  <si>
    <t>Ultimate ERR</t>
  </si>
  <si>
    <t>Annual Premium</t>
  </si>
  <si>
    <t>Ultimate Loss Ratio</t>
  </si>
  <si>
    <t>Prorated Ultimate Method</t>
  </si>
  <si>
    <t>ERR</t>
  </si>
  <si>
    <t>LossRatio</t>
  </si>
  <si>
    <t>Premium</t>
  </si>
  <si>
    <t>Quarterly Premium</t>
  </si>
  <si>
    <t>Year-to-date Method</t>
  </si>
  <si>
    <t>Loss ratio for each of the remaining three quarters (expected as of end of the first quarter)</t>
  </si>
  <si>
    <t>Loss ratio for first quarter (actual)</t>
  </si>
  <si>
    <t>Annual loss ratio floor (created by the experience-rating mechanism)</t>
  </si>
  <si>
    <t xml:space="preserve">Earned Premiums (per month) </t>
  </si>
  <si>
    <t>January 1, 20X1</t>
  </si>
  <si>
    <t>Contract effective date</t>
  </si>
  <si>
    <t>Relevant assumptions about this group</t>
  </si>
  <si>
    <t>Show your work.</t>
  </si>
  <si>
    <t>(c)             (3 points)  Calculate the experience-rated refund balance for all four quarters of the prior year using both methods in part (b).</t>
  </si>
  <si>
    <t>In the Excel spreadsheet, you are provided additional information.</t>
  </si>
  <si>
    <t xml:space="preserve">ABC Insurance has established a new experience-rated refund contract with a large employer. </t>
  </si>
  <si>
    <t>Question 4</t>
  </si>
  <si>
    <t>Margin increases by 14% after risk corridor</t>
  </si>
  <si>
    <t>Margin</t>
  </si>
  <si>
    <t>Profit PMPM</t>
  </si>
  <si>
    <t>Total costs PMPM</t>
  </si>
  <si>
    <t>Risk corridor</t>
  </si>
  <si>
    <t>Actual admin PMPM</t>
  </si>
  <si>
    <t>Actual claims PMPM</t>
  </si>
  <si>
    <t>Premium charged PMPM</t>
  </si>
  <si>
    <t>Calculation of Insurer Margin After Risk Corridor:</t>
  </si>
  <si>
    <t>Calculation of Insurer Margin Before Risk Corridor:</t>
  </si>
  <si>
    <t>Total Risk Corridor payment</t>
  </si>
  <si>
    <t>Payment to insurer</t>
  </si>
  <si>
    <t>80% CMS share</t>
  </si>
  <si>
    <t>Claims differential from 10% to actual - plan retains 20%, CMS retains 80%</t>
  </si>
  <si>
    <t>50% CMS share</t>
  </si>
  <si>
    <t>Claims differential from 5% to 10% - plan retains 50%, CMS retains 50%</t>
  </si>
  <si>
    <t>Claims differential from 0% to 5% - plan retains risk</t>
  </si>
  <si>
    <t>Threshold for 10% higher than expected</t>
  </si>
  <si>
    <t>Threshold for 5% higher than expected</t>
  </si>
  <si>
    <t>Claim costs are 26% worse than expected</t>
  </si>
  <si>
    <r>
      <t xml:space="preserve">CMS Risk Corridor Sharing percentage for claims </t>
    </r>
    <r>
      <rPr>
        <b/>
        <sz val="11"/>
        <color theme="1"/>
        <rFont val="Calibri"/>
        <family val="2"/>
        <scheme val="minor"/>
      </rPr>
      <t>10%</t>
    </r>
    <r>
      <rPr>
        <sz val="11"/>
        <color theme="1"/>
        <rFont val="Calibri"/>
        <family val="2"/>
        <scheme val="minor"/>
      </rPr>
      <t xml:space="preserve"> over projected costs</t>
    </r>
  </si>
  <si>
    <r>
      <t xml:space="preserve">CMS Risk Corridor Sharing percentage for claims </t>
    </r>
    <r>
      <rPr>
        <b/>
        <sz val="11"/>
        <color theme="1"/>
        <rFont val="Calibri"/>
        <family val="2"/>
        <scheme val="minor"/>
      </rPr>
      <t>5%</t>
    </r>
    <r>
      <rPr>
        <sz val="11"/>
        <color theme="1"/>
        <rFont val="Calibri"/>
        <family val="2"/>
        <scheme val="minor"/>
      </rPr>
      <t xml:space="preserve"> over projected costs</t>
    </r>
  </si>
  <si>
    <t>Calculation of Risk Corridor Payments:</t>
  </si>
  <si>
    <t>Assume claims come in at $115 PMPM</t>
  </si>
  <si>
    <t xml:space="preserve">Actual admin costs PMPM, given </t>
  </si>
  <si>
    <t>Implied admin and profit charges</t>
  </si>
  <si>
    <t>Assumptions:</t>
  </si>
  <si>
    <t>&lt;&lt;&lt;&lt; Premium PMPM, calculated as Expected Claims / Target LR</t>
  </si>
  <si>
    <t>&lt;&lt;&lt;&lt; Target LR, given</t>
  </si>
  <si>
    <t>&lt;&lt;&lt;&lt; Expected paid claims PMPM</t>
  </si>
  <si>
    <t>&lt;&lt;&lt;&lt; Member months</t>
  </si>
  <si>
    <t>&lt;&lt;&lt;&lt; Members</t>
  </si>
  <si>
    <t>&lt;&lt;&lt;&lt; Expected claims for insurer</t>
  </si>
  <si>
    <t>Carry forward given information and result from (c):</t>
  </si>
  <si>
    <t xml:space="preserve">(d)             (2 points)  Calculate the percentage change in the insurer’s Part D margin after the Part D risk corridor. </t>
  </si>
  <si>
    <t>Because all costs are $4,000 or below, costs are below the ICL and members do not hit the donut hole or catastrophic phase (assumng pre IRA)</t>
  </si>
  <si>
    <t>All groups</t>
  </si>
  <si>
    <t>C</t>
  </si>
  <si>
    <t>B</t>
  </si>
  <si>
    <t>A</t>
  </si>
  <si>
    <t>Total plan cost</t>
  </si>
  <si>
    <t>Plan cost per member</t>
  </si>
  <si>
    <t>Total member cost</t>
  </si>
  <si>
    <t>ICL member cost share</t>
  </si>
  <si>
    <t>Deductible</t>
  </si>
  <si>
    <t>Annual drug cost</t>
  </si>
  <si>
    <t>Member group</t>
  </si>
  <si>
    <t>Assuming the annual drug cost is the expected allowed clams PMPY</t>
  </si>
  <si>
    <t>Group C</t>
  </si>
  <si>
    <t>Group B</t>
  </si>
  <si>
    <t>Group A</t>
  </si>
  <si>
    <t>Number of Members</t>
  </si>
  <si>
    <t>Annual Drug Cost</t>
  </si>
  <si>
    <t>Member Group</t>
  </si>
  <si>
    <t>Insurers expected Part D claims by member group</t>
  </si>
  <si>
    <t>Target Loss Ratio</t>
  </si>
  <si>
    <t>Administrative Costs PMPM</t>
  </si>
  <si>
    <t>Reinsurance Coverage (CMS reimbursement percentage for high-cost claims over $8,000 annual threshold)</t>
  </si>
  <si>
    <t>Member Cost Share</t>
  </si>
  <si>
    <t>Inititial Coverage Limit (ICL)</t>
  </si>
  <si>
    <t>Part D Standard Benefit Design Parameters:</t>
  </si>
  <si>
    <t>(c)             (2 points)  Calculate the insurer’s total drug cost liability under the defined standard benefit for all member groups.</t>
  </si>
  <si>
    <t>In the Excel spreadsheet, you are provided information about the insurer.</t>
  </si>
  <si>
    <t>An insurer is evaluating the financial impact of a prescription drug benefit within a Medicare Advantage plan.</t>
  </si>
  <si>
    <t>Question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</si>
</sst>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0.0%"/>
    <numFmt numFmtId="168" formatCode="&quot;$&quot;#,##0"/>
    <numFmt numFmtId="169" formatCode="&quot;$&quot;#,##0.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SwissReSans"/>
      <family val="2"/>
    </font>
    <font>
      <sz val="10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rgb="FF0070C0"/>
      <name val="Times New Roman"/>
      <family val="1"/>
    </font>
    <font>
      <sz val="11"/>
      <color theme="1"/>
      <name val="Segoe U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medium">
        <color rgb="FF999999"/>
      </right>
      <top/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/>
      <bottom style="medium">
        <color rgb="FF999999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thick">
        <color rgb="FF666666"/>
      </bottom>
      <diagonal/>
    </border>
  </borders>
  <cellStyleXfs count="25">
    <xf numFmtId="0" fontId="0" fillId="0" borderId="0"/>
    <xf numFmtId="0" fontId="5" fillId="0" borderId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0" fontId="6" fillId="0" borderId="0"/>
    <xf numFmtId="43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</cellStyleXfs>
  <cellXfs count="90">
    <xf numFmtId="0" fontId="0" fillId="0" borderId="0" xfId="0"/>
    <xf numFmtId="0" fontId="4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2" fillId="0" borderId="0" xfId="0" applyFont="1"/>
    <xf numFmtId="0" fontId="13" fillId="0" borderId="0" xfId="0" applyFont="1"/>
    <xf numFmtId="166" fontId="0" fillId="0" borderId="0" xfId="21" applyNumberFormat="1" applyFont="1"/>
    <xf numFmtId="166" fontId="0" fillId="0" borderId="0" xfId="21" applyNumberFormat="1" applyFont="1" applyFill="1"/>
    <xf numFmtId="166" fontId="0" fillId="0" borderId="0" xfId="0" applyNumberFormat="1"/>
    <xf numFmtId="0" fontId="14" fillId="0" borderId="0" xfId="0" applyFont="1"/>
    <xf numFmtId="9" fontId="0" fillId="0" borderId="0" xfId="22" applyFont="1"/>
    <xf numFmtId="0" fontId="2" fillId="0" borderId="0" xfId="0" applyFont="1" applyAlignment="1">
      <alignment wrapText="1"/>
    </xf>
    <xf numFmtId="167" fontId="0" fillId="0" borderId="0" xfId="22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0" fillId="0" borderId="0" xfId="0" applyAlignment="1">
      <alignment horizontal="left" indent="1"/>
    </xf>
    <xf numFmtId="166" fontId="2" fillId="3" borderId="0" xfId="0" applyNumberFormat="1" applyFont="1" applyFill="1"/>
    <xf numFmtId="0" fontId="17" fillId="0" borderId="0" xfId="24" applyFont="1"/>
    <xf numFmtId="168" fontId="18" fillId="4" borderId="0" xfId="24" applyNumberFormat="1" applyFont="1" applyFill="1" applyAlignment="1">
      <alignment horizontal="left"/>
    </xf>
    <xf numFmtId="0" fontId="0" fillId="0" borderId="0" xfId="24" applyFont="1"/>
    <xf numFmtId="0" fontId="17" fillId="0" borderId="0" xfId="0" applyFont="1"/>
    <xf numFmtId="169" fontId="17" fillId="0" borderId="0" xfId="24" applyNumberFormat="1" applyFont="1" applyAlignment="1">
      <alignment horizontal="left"/>
    </xf>
    <xf numFmtId="169" fontId="17" fillId="0" borderId="2" xfId="24" applyNumberFormat="1" applyFont="1" applyBorder="1" applyAlignment="1">
      <alignment horizontal="center"/>
    </xf>
    <xf numFmtId="0" fontId="18" fillId="0" borderId="2" xfId="24" applyFont="1" applyBorder="1" applyAlignment="1">
      <alignment horizontal="center"/>
    </xf>
    <xf numFmtId="0" fontId="0" fillId="0" borderId="0" xfId="24" quotePrefix="1" applyFont="1" applyAlignment="1">
      <alignment horizontal="right"/>
    </xf>
    <xf numFmtId="169" fontId="19" fillId="0" borderId="0" xfId="24" applyNumberFormat="1" applyFont="1" applyAlignment="1">
      <alignment horizontal="left"/>
    </xf>
    <xf numFmtId="0" fontId="19" fillId="0" borderId="0" xfId="24" applyFont="1"/>
    <xf numFmtId="169" fontId="20" fillId="0" borderId="0" xfId="23" applyNumberFormat="1" applyFont="1" applyFill="1"/>
    <xf numFmtId="169" fontId="18" fillId="4" borderId="0" xfId="23" applyNumberFormat="1" applyFont="1" applyFill="1"/>
    <xf numFmtId="169" fontId="19" fillId="0" borderId="0" xfId="23" applyNumberFormat="1" applyFont="1" applyFill="1"/>
    <xf numFmtId="169" fontId="17" fillId="0" borderId="0" xfId="23" applyNumberFormat="1" applyFont="1"/>
    <xf numFmtId="0" fontId="17" fillId="0" borderId="0" xfId="24" applyFont="1" applyAlignment="1">
      <alignment horizontal="left" wrapText="1"/>
    </xf>
    <xf numFmtId="168" fontId="20" fillId="0" borderId="0" xfId="24" applyNumberFormat="1" applyFont="1" applyAlignment="1">
      <alignment horizontal="left"/>
    </xf>
    <xf numFmtId="0" fontId="0" fillId="0" borderId="0" xfId="24" applyFont="1" applyAlignment="1">
      <alignment horizontal="left"/>
    </xf>
    <xf numFmtId="0" fontId="17" fillId="0" borderId="0" xfId="24" applyFont="1" applyAlignment="1">
      <alignment horizontal="left"/>
    </xf>
    <xf numFmtId="8" fontId="17" fillId="0" borderId="3" xfId="24" applyNumberFormat="1" applyFont="1" applyBorder="1" applyAlignment="1">
      <alignment horizontal="center"/>
    </xf>
    <xf numFmtId="6" fontId="17" fillId="0" borderId="1" xfId="24" applyNumberFormat="1" applyFont="1" applyBorder="1" applyAlignment="1">
      <alignment horizontal="center"/>
    </xf>
    <xf numFmtId="0" fontId="17" fillId="0" borderId="4" xfId="24" applyFont="1" applyBorder="1" applyAlignment="1">
      <alignment horizontal="center"/>
    </xf>
    <xf numFmtId="0" fontId="17" fillId="0" borderId="5" xfId="24" applyFont="1" applyBorder="1" applyAlignment="1">
      <alignment horizontal="center"/>
    </xf>
    <xf numFmtId="8" fontId="17" fillId="0" borderId="6" xfId="24" applyNumberFormat="1" applyFont="1" applyBorder="1" applyAlignment="1">
      <alignment horizontal="center"/>
    </xf>
    <xf numFmtId="6" fontId="17" fillId="0" borderId="0" xfId="24" applyNumberFormat="1" applyFont="1" applyAlignment="1">
      <alignment horizontal="center"/>
    </xf>
    <xf numFmtId="3" fontId="17" fillId="0" borderId="7" xfId="24" applyNumberFormat="1" applyFont="1" applyBorder="1" applyAlignment="1">
      <alignment horizontal="center"/>
    </xf>
    <xf numFmtId="0" fontId="17" fillId="0" borderId="8" xfId="24" applyFont="1" applyBorder="1" applyAlignment="1">
      <alignment horizontal="center"/>
    </xf>
    <xf numFmtId="8" fontId="17" fillId="0" borderId="9" xfId="24" applyNumberFormat="1" applyFont="1" applyBorder="1" applyAlignment="1">
      <alignment horizontal="center"/>
    </xf>
    <xf numFmtId="6" fontId="17" fillId="0" borderId="10" xfId="24" applyNumberFormat="1" applyFont="1" applyBorder="1" applyAlignment="1">
      <alignment horizontal="center"/>
    </xf>
    <xf numFmtId="3" fontId="17" fillId="0" borderId="11" xfId="24" applyNumberFormat="1" applyFont="1" applyBorder="1" applyAlignment="1">
      <alignment horizontal="center"/>
    </xf>
    <xf numFmtId="0" fontId="17" fillId="0" borderId="12" xfId="24" applyFont="1" applyBorder="1" applyAlignment="1">
      <alignment horizontal="center"/>
    </xf>
    <xf numFmtId="0" fontId="21" fillId="0" borderId="0" xfId="24" applyFont="1"/>
    <xf numFmtId="0" fontId="18" fillId="0" borderId="2" xfId="24" applyFont="1" applyBorder="1" applyAlignment="1">
      <alignment horizontal="center" vertical="center" wrapText="1"/>
    </xf>
    <xf numFmtId="0" fontId="0" fillId="0" borderId="0" xfId="24" applyFont="1" applyAlignment="1">
      <alignment horizontal="right"/>
    </xf>
    <xf numFmtId="168" fontId="0" fillId="4" borderId="0" xfId="0" applyNumberFormat="1" applyFill="1"/>
    <xf numFmtId="169" fontId="0" fillId="0" borderId="0" xfId="0" applyNumberFormat="1"/>
    <xf numFmtId="168" fontId="0" fillId="0" borderId="0" xfId="0" applyNumberFormat="1"/>
    <xf numFmtId="10" fontId="0" fillId="0" borderId="0" xfId="22" applyNumberFormat="1" applyFont="1"/>
    <xf numFmtId="0" fontId="22" fillId="0" borderId="0" xfId="0" quotePrefix="1" applyFont="1" applyAlignment="1">
      <alignment horizontal="left"/>
    </xf>
    <xf numFmtId="0" fontId="0" fillId="0" borderId="0" xfId="0" quotePrefix="1" applyAlignment="1">
      <alignment horizontal="left"/>
    </xf>
    <xf numFmtId="9" fontId="0" fillId="0" borderId="0" xfId="0" applyNumberFormat="1"/>
    <xf numFmtId="9" fontId="0" fillId="0" borderId="13" xfId="0" applyNumberFormat="1" applyBorder="1"/>
    <xf numFmtId="0" fontId="0" fillId="0" borderId="14" xfId="0" quotePrefix="1" applyBorder="1" applyAlignment="1">
      <alignment horizontal="left"/>
    </xf>
    <xf numFmtId="9" fontId="0" fillId="0" borderId="15" xfId="0" applyNumberFormat="1" applyBorder="1"/>
    <xf numFmtId="0" fontId="0" fillId="0" borderId="16" xfId="0" quotePrefix="1" applyBorder="1" applyAlignment="1">
      <alignment horizontal="left"/>
    </xf>
    <xf numFmtId="168" fontId="0" fillId="0" borderId="15" xfId="0" applyNumberFormat="1" applyBorder="1"/>
    <xf numFmtId="0" fontId="0" fillId="0" borderId="15" xfId="0" applyBorder="1"/>
    <xf numFmtId="0" fontId="0" fillId="0" borderId="16" xfId="0" applyBorder="1"/>
    <xf numFmtId="0" fontId="0" fillId="2" borderId="17" xfId="0" applyFill="1" applyBorder="1"/>
    <xf numFmtId="0" fontId="0" fillId="2" borderId="18" xfId="0" applyFill="1" applyBorder="1"/>
    <xf numFmtId="9" fontId="2" fillId="0" borderId="0" xfId="0" applyNumberFormat="1" applyFont="1"/>
    <xf numFmtId="8" fontId="0" fillId="0" borderId="0" xfId="0" applyNumberFormat="1"/>
    <xf numFmtId="6" fontId="0" fillId="0" borderId="0" xfId="0" applyNumberFormat="1"/>
    <xf numFmtId="0" fontId="0" fillId="0" borderId="19" xfId="0" applyBorder="1"/>
    <xf numFmtId="0" fontId="23" fillId="0" borderId="19" xfId="0" applyFont="1" applyBorder="1"/>
    <xf numFmtId="8" fontId="23" fillId="0" borderId="19" xfId="0" applyNumberFormat="1" applyFont="1" applyBorder="1"/>
    <xf numFmtId="0" fontId="0" fillId="0" borderId="0" xfId="0" applyAlignment="1">
      <alignment horizontal="left"/>
    </xf>
    <xf numFmtId="9" fontId="0" fillId="0" borderId="0" xfId="0" applyNumberFormat="1" applyAlignment="1">
      <alignment horizontal="center"/>
    </xf>
    <xf numFmtId="8" fontId="2" fillId="0" borderId="0" xfId="0" applyNumberFormat="1" applyFont="1"/>
    <xf numFmtId="3" fontId="0" fillId="0" borderId="0" xfId="0" applyNumberFormat="1"/>
    <xf numFmtId="6" fontId="2" fillId="0" borderId="0" xfId="0" applyNumberFormat="1" applyFont="1"/>
    <xf numFmtId="6" fontId="0" fillId="0" borderId="1" xfId="0" applyNumberFormat="1" applyBorder="1"/>
    <xf numFmtId="0" fontId="0" fillId="0" borderId="1" xfId="0" applyBorder="1"/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3" fontId="0" fillId="0" borderId="20" xfId="0" applyNumberFormat="1" applyBorder="1" applyAlignment="1">
      <alignment horizontal="center" vertical="center" wrapText="1"/>
    </xf>
    <xf numFmtId="6" fontId="0" fillId="0" borderId="20" xfId="0" applyNumberForma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6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</cellXfs>
  <cellStyles count="25">
    <cellStyle name="Comma" xfId="21" builtinId="3"/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" xfId="23" builtinId="4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illiers 3" xfId="15" xr:uid="{983A9137-03F6-40B1-BC78-3D98A6A6FD1A}"/>
    <cellStyle name="Milliers 4" xfId="17" xr:uid="{312DDEA5-CC2E-4FA8-9EF1-DBFF6B65A0BD}"/>
    <cellStyle name="Milliers 5" xfId="18" xr:uid="{C90FE02E-8EEC-468D-98B3-2D2780B293FD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2 3" xfId="20" xr:uid="{E4009C54-1F37-4221-BA23-49885B35BB30}"/>
    <cellStyle name="Normal 2 4" xfId="24" xr:uid="{693E774C-38D7-4E47-93D5-957141BD8C85}"/>
    <cellStyle name="Normal 3" xfId="5" xr:uid="{531B0ED4-E776-4D09-8C04-0BCB8FDD035F}"/>
    <cellStyle name="Normal 3 2" xfId="19" xr:uid="{CC43C4E2-25B8-45FC-82E1-DE6CE4BE8CC0}"/>
    <cellStyle name="Normal 4" xfId="6" xr:uid="{7622FA6E-BD86-45C5-B3B1-2E097A112402}"/>
    <cellStyle name="Normal 5" xfId="13" xr:uid="{12068D20-8A3F-4A2F-8F29-90784B103823}"/>
    <cellStyle name="Normal 6" xfId="14" xr:uid="{BEFC1560-432C-4ED1-AE96-CE3B35B1D074}"/>
    <cellStyle name="Normal 7" xfId="16" xr:uid="{2686FD12-0092-48CC-BE35-77A0858ADAA4}"/>
    <cellStyle name="Percent" xfId="2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customXml" Target="../customXml/item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theme" Target="theme/theme1.xml"/><Relationship Id="rId104" Type="http://schemas.openxmlformats.org/officeDocument/2006/relationships/customXml" Target="../customXml/item3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sheetMetadata" Target="metadata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DESJON\Downloads\GH%20201C%20March%202026%20Q1%20LO1%209%20points%20JoD.xlsx" TargetMode="External"/><Relationship Id="rId2" Type="http://schemas.microsoft.com/office/2019/04/relationships/externalLinkLongPath" Target="https://benevacanada-my.sharepoint.com/personal/Nicolas_Boutin_beneva_ca/Documents/Documents/Passwords%20et%20perso/SOA/Fall%202025%20Exam/Questions%20received/March%202026/Model%20solutions/Posted%20on%20Engage%20v2026-03-25/GH%20201C%20March%202026%20Q1%20LO1%209%20points%20JoD.xlsx?12624C6D" TargetMode="External"/><Relationship Id="rId1" Type="http://schemas.openxmlformats.org/officeDocument/2006/relationships/externalLinkPath" Target="file:///\\12624C6D\GH%20201C%20March%202026%20Q1%20LO1%209%20points%20Jo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cietyofactuaries-my.sharepoint.com/personal/mdulceak_soa_org/Documents/U_Drive/Solutions/0-NEW%20FSA%20Exams/March%202026/GH%20201-U/GH%20201-U%20Solutions%20March%202026%20Question%202.xlsx" TargetMode="External"/><Relationship Id="rId1" Type="http://schemas.openxmlformats.org/officeDocument/2006/relationships/externalLinkPath" Target="GH%20201-U%20Solutions%20March%202026%20Question%20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Data"/>
      <sheetName val="Dental IBNR"/>
      <sheetName val="Dental IBNR (answer)"/>
    </sheetNames>
    <sheetDataSet>
      <sheetData sheetId="0"/>
      <sheetData sheetId="1" refreshError="1"/>
      <sheetData sheetId="2">
        <row r="61">
          <cell r="R61">
            <v>136843.43999999974</v>
          </cell>
          <cell r="S61">
            <v>153485.82999999981</v>
          </cell>
          <cell r="T61">
            <v>149933.1599999998</v>
          </cell>
          <cell r="U61">
            <v>102860.56999999977</v>
          </cell>
          <cell r="V61">
            <v>132588.14999999997</v>
          </cell>
          <cell r="W61">
            <v>130180.4699999999</v>
          </cell>
          <cell r="X61">
            <v>163426.39999999997</v>
          </cell>
          <cell r="Y61">
            <v>131703.97000000009</v>
          </cell>
          <cell r="Z61">
            <v>186039.75000000012</v>
          </cell>
          <cell r="AA61">
            <v>150228.80000000025</v>
          </cell>
          <cell r="AB61">
            <v>146438.98999999993</v>
          </cell>
          <cell r="AC61">
            <v>98374.440000000031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>
            <v>0</v>
          </cell>
          <cell r="AA2573">
            <v>0</v>
          </cell>
          <cell r="AB2573">
            <v>0</v>
          </cell>
        </row>
        <row r="2574"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</row>
        <row r="2575">
          <cell r="Z2575">
            <v>0</v>
          </cell>
          <cell r="AA2575">
            <v>0</v>
          </cell>
          <cell r="AB2575">
            <v>0</v>
          </cell>
        </row>
        <row r="2576">
          <cell r="Z2576">
            <v>0</v>
          </cell>
          <cell r="AA2576">
            <v>0</v>
          </cell>
          <cell r="AB2576">
            <v>0</v>
          </cell>
        </row>
        <row r="2577">
          <cell r="Z2577">
            <v>0</v>
          </cell>
          <cell r="AA2577">
            <v>0</v>
          </cell>
          <cell r="AB2577">
            <v>0</v>
          </cell>
        </row>
        <row r="2578">
          <cell r="Z2578">
            <v>0</v>
          </cell>
          <cell r="AA2578">
            <v>0</v>
          </cell>
          <cell r="AB2578">
            <v>0</v>
          </cell>
        </row>
        <row r="2579">
          <cell r="Z2579">
            <v>0</v>
          </cell>
          <cell r="AA2579">
            <v>0</v>
          </cell>
          <cell r="AB2579">
            <v>0</v>
          </cell>
        </row>
        <row r="2580">
          <cell r="Z2580">
            <v>0</v>
          </cell>
          <cell r="AA2580">
            <v>0</v>
          </cell>
          <cell r="AB2580">
            <v>0</v>
          </cell>
        </row>
        <row r="2581">
          <cell r="Z2581">
            <v>0</v>
          </cell>
          <cell r="AA2581">
            <v>0</v>
          </cell>
          <cell r="AB2581">
            <v>0</v>
          </cell>
        </row>
        <row r="2582">
          <cell r="Z2582">
            <v>0</v>
          </cell>
          <cell r="AA2582">
            <v>0</v>
          </cell>
          <cell r="AB2582">
            <v>0</v>
          </cell>
        </row>
        <row r="2583">
          <cell r="Z2583">
            <v>0</v>
          </cell>
          <cell r="AA2583">
            <v>0</v>
          </cell>
          <cell r="AB2583">
            <v>0</v>
          </cell>
        </row>
        <row r="2584">
          <cell r="Z2584">
            <v>0</v>
          </cell>
          <cell r="AA2584">
            <v>0</v>
          </cell>
          <cell r="AB2584">
            <v>0</v>
          </cell>
        </row>
        <row r="2585">
          <cell r="Z2585">
            <v>0</v>
          </cell>
          <cell r="AA2585">
            <v>0</v>
          </cell>
          <cell r="AB2585">
            <v>0</v>
          </cell>
        </row>
        <row r="2586">
          <cell r="Z2586">
            <v>0</v>
          </cell>
          <cell r="AA2586">
            <v>0</v>
          </cell>
          <cell r="AB2586">
            <v>0</v>
          </cell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>
            <v>0</v>
          </cell>
          <cell r="AA2614">
            <v>0</v>
          </cell>
          <cell r="AB2614">
            <v>0</v>
          </cell>
        </row>
        <row r="2615">
          <cell r="Z2615">
            <v>0</v>
          </cell>
          <cell r="AA2615">
            <v>0</v>
          </cell>
          <cell r="AB2615">
            <v>0</v>
          </cell>
        </row>
        <row r="2616">
          <cell r="Z2616">
            <v>0</v>
          </cell>
          <cell r="AA2616">
            <v>0</v>
          </cell>
          <cell r="AB2616">
            <v>0</v>
          </cell>
        </row>
        <row r="2617">
          <cell r="Z2617">
            <v>0</v>
          </cell>
          <cell r="AA2617">
            <v>0</v>
          </cell>
          <cell r="AB2617">
            <v>0</v>
          </cell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>
            <v>0</v>
          </cell>
          <cell r="AA2619">
            <v>0</v>
          </cell>
          <cell r="AB2619">
            <v>0</v>
          </cell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>
            <v>0</v>
          </cell>
          <cell r="AA2624">
            <v>0</v>
          </cell>
          <cell r="AB2624">
            <v>0</v>
          </cell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>
            <v>0</v>
          </cell>
          <cell r="AA2629">
            <v>0</v>
          </cell>
          <cell r="AB2629">
            <v>0</v>
          </cell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>
            <v>0</v>
          </cell>
          <cell r="AA2637">
            <v>0</v>
          </cell>
          <cell r="AB2637">
            <v>0</v>
          </cell>
        </row>
        <row r="2638">
          <cell r="Z2638">
            <v>0</v>
          </cell>
          <cell r="AA2638">
            <v>0</v>
          </cell>
          <cell r="AB2638">
            <v>0</v>
          </cell>
        </row>
        <row r="2639">
          <cell r="Z2639">
            <v>0</v>
          </cell>
          <cell r="AA2639">
            <v>0</v>
          </cell>
          <cell r="AB2639">
            <v>0</v>
          </cell>
        </row>
        <row r="2640">
          <cell r="Z2640">
            <v>0</v>
          </cell>
          <cell r="AA2640">
            <v>0</v>
          </cell>
          <cell r="AB2640">
            <v>0</v>
          </cell>
        </row>
        <row r="2641"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</row>
        <row r="2644"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>
            <v>0</v>
          </cell>
          <cell r="AA2659">
            <v>0</v>
          </cell>
          <cell r="AB2659">
            <v>0</v>
          </cell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>
            <v>0</v>
          </cell>
          <cell r="AA2674">
            <v>0</v>
          </cell>
          <cell r="AB2674">
            <v>0</v>
          </cell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</row>
        <row r="2681"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</row>
        <row r="2682"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</row>
        <row r="2683"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</row>
        <row r="2684"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</row>
        <row r="2685"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</row>
        <row r="2686"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</row>
        <row r="2687"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</row>
        <row r="2688"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</row>
        <row r="2689"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</row>
        <row r="2690"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</row>
        <row r="2691"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</row>
        <row r="2692"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</row>
        <row r="2693"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</row>
        <row r="2694"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</row>
        <row r="2695"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</row>
        <row r="2696">
          <cell r="Y2696" t="str">
            <v>end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</row>
        <row r="2697">
          <cell r="AA2697">
            <v>0</v>
          </cell>
        </row>
        <row r="2698">
          <cell r="AA2698">
            <v>0</v>
          </cell>
        </row>
        <row r="2699">
          <cell r="AA2699">
            <v>0</v>
          </cell>
        </row>
        <row r="2700">
          <cell r="AA2700">
            <v>0</v>
          </cell>
        </row>
        <row r="2701">
          <cell r="AA2701">
            <v>0</v>
          </cell>
        </row>
        <row r="2702">
          <cell r="AA2702">
            <v>0</v>
          </cell>
        </row>
        <row r="2703">
          <cell r="AA2703">
            <v>0</v>
          </cell>
        </row>
        <row r="2704">
          <cell r="AA2704">
            <v>0</v>
          </cell>
        </row>
        <row r="2705">
          <cell r="AA2705">
            <v>0</v>
          </cell>
        </row>
        <row r="2706">
          <cell r="AA2706">
            <v>0</v>
          </cell>
        </row>
        <row r="2707">
          <cell r="AA2707">
            <v>0</v>
          </cell>
        </row>
        <row r="2708">
          <cell r="AA2708">
            <v>0</v>
          </cell>
        </row>
        <row r="2709">
          <cell r="AA2709">
            <v>0</v>
          </cell>
        </row>
        <row r="2710">
          <cell r="AA2710">
            <v>0</v>
          </cell>
        </row>
        <row r="2711">
          <cell r="AA2711">
            <v>0</v>
          </cell>
        </row>
        <row r="2712">
          <cell r="AA2712">
            <v>0</v>
          </cell>
        </row>
        <row r="2713">
          <cell r="AA2713">
            <v>0</v>
          </cell>
        </row>
        <row r="2714">
          <cell r="AA2714">
            <v>0</v>
          </cell>
        </row>
        <row r="2715">
          <cell r="AA2715">
            <v>0</v>
          </cell>
        </row>
        <row r="2716">
          <cell r="AA2716">
            <v>0</v>
          </cell>
        </row>
        <row r="2717">
          <cell r="AA2717">
            <v>0</v>
          </cell>
        </row>
        <row r="2718">
          <cell r="AA2718">
            <v>0</v>
          </cell>
        </row>
        <row r="2719">
          <cell r="AA2719">
            <v>0</v>
          </cell>
        </row>
        <row r="2720">
          <cell r="AA2720">
            <v>0</v>
          </cell>
        </row>
        <row r="2721">
          <cell r="AA2721">
            <v>0</v>
          </cell>
        </row>
        <row r="2722">
          <cell r="AA2722">
            <v>0</v>
          </cell>
        </row>
        <row r="2723">
          <cell r="AA2723">
            <v>0</v>
          </cell>
        </row>
        <row r="2724">
          <cell r="AA2724">
            <v>0</v>
          </cell>
        </row>
        <row r="2725">
          <cell r="AA2725">
            <v>0</v>
          </cell>
        </row>
        <row r="2726">
          <cell r="AA2726">
            <v>0</v>
          </cell>
        </row>
        <row r="2727">
          <cell r="AA2727">
            <v>0</v>
          </cell>
        </row>
        <row r="2728">
          <cell r="AA2728">
            <v>0</v>
          </cell>
        </row>
        <row r="2729">
          <cell r="AA2729">
            <v>0</v>
          </cell>
        </row>
        <row r="2730">
          <cell r="AA2730">
            <v>0</v>
          </cell>
        </row>
        <row r="2731">
          <cell r="AA2731">
            <v>0</v>
          </cell>
        </row>
        <row r="2732">
          <cell r="AA2732">
            <v>0</v>
          </cell>
        </row>
        <row r="2733">
          <cell r="AA2733">
            <v>0</v>
          </cell>
        </row>
        <row r="2734">
          <cell r="AA2734">
            <v>0</v>
          </cell>
        </row>
        <row r="2735">
          <cell r="AA2735">
            <v>0</v>
          </cell>
        </row>
        <row r="2736">
          <cell r="AA2736">
            <v>0</v>
          </cell>
        </row>
        <row r="2737">
          <cell r="AA2737">
            <v>0</v>
          </cell>
        </row>
        <row r="2738">
          <cell r="AA2738">
            <v>0</v>
          </cell>
        </row>
        <row r="2739">
          <cell r="AA2739">
            <v>0</v>
          </cell>
        </row>
        <row r="2740">
          <cell r="AA2740">
            <v>0</v>
          </cell>
        </row>
        <row r="2741">
          <cell r="AA2741">
            <v>0</v>
          </cell>
        </row>
        <row r="2742">
          <cell r="AA2742">
            <v>0</v>
          </cell>
        </row>
        <row r="2743">
          <cell r="AA2743">
            <v>0</v>
          </cell>
        </row>
        <row r="2744">
          <cell r="AA2744">
            <v>0</v>
          </cell>
        </row>
        <row r="2745">
          <cell r="AA2745">
            <v>0</v>
          </cell>
        </row>
        <row r="2746">
          <cell r="AA2746">
            <v>0</v>
          </cell>
        </row>
        <row r="2747">
          <cell r="AA2747">
            <v>0</v>
          </cell>
        </row>
        <row r="2748">
          <cell r="AA2748">
            <v>0</v>
          </cell>
        </row>
        <row r="2749">
          <cell r="AA2749">
            <v>0</v>
          </cell>
        </row>
        <row r="2750">
          <cell r="AA2750">
            <v>0</v>
          </cell>
        </row>
        <row r="2751">
          <cell r="AA2751">
            <v>0</v>
          </cell>
        </row>
        <row r="2752">
          <cell r="AA2752">
            <v>0</v>
          </cell>
        </row>
        <row r="2753">
          <cell r="AA2753">
            <v>0</v>
          </cell>
        </row>
        <row r="2754">
          <cell r="AA2754">
            <v>0</v>
          </cell>
        </row>
        <row r="2755">
          <cell r="AA2755">
            <v>0</v>
          </cell>
        </row>
        <row r="2756">
          <cell r="AA2756">
            <v>0</v>
          </cell>
        </row>
        <row r="2757">
          <cell r="AA2757">
            <v>0</v>
          </cell>
        </row>
        <row r="2758">
          <cell r="AA2758">
            <v>0</v>
          </cell>
        </row>
        <row r="2759">
          <cell r="AA2759">
            <v>0</v>
          </cell>
        </row>
        <row r="2760">
          <cell r="AA2760">
            <v>0</v>
          </cell>
        </row>
        <row r="2761">
          <cell r="AA2761">
            <v>0</v>
          </cell>
        </row>
        <row r="2762">
          <cell r="AA2762">
            <v>0</v>
          </cell>
        </row>
        <row r="2763">
          <cell r="AA2763">
            <v>0</v>
          </cell>
        </row>
        <row r="2764">
          <cell r="AA2764">
            <v>0</v>
          </cell>
        </row>
        <row r="2765">
          <cell r="AA2765">
            <v>0</v>
          </cell>
        </row>
        <row r="2766">
          <cell r="AA2766">
            <v>0</v>
          </cell>
        </row>
        <row r="2767">
          <cell r="AA2767">
            <v>0</v>
          </cell>
        </row>
        <row r="2768">
          <cell r="AA2768">
            <v>0</v>
          </cell>
        </row>
        <row r="2769">
          <cell r="AA2769">
            <v>0</v>
          </cell>
        </row>
        <row r="2770">
          <cell r="AA2770">
            <v>0</v>
          </cell>
        </row>
        <row r="2771">
          <cell r="AA2771">
            <v>0</v>
          </cell>
        </row>
        <row r="2772">
          <cell r="AA2772">
            <v>0</v>
          </cell>
        </row>
        <row r="2773">
          <cell r="AA2773">
            <v>0</v>
          </cell>
        </row>
        <row r="2774">
          <cell r="AA2774">
            <v>0</v>
          </cell>
        </row>
        <row r="2775">
          <cell r="AA2775">
            <v>0</v>
          </cell>
        </row>
        <row r="2776">
          <cell r="AA2776">
            <v>0</v>
          </cell>
        </row>
        <row r="2777">
          <cell r="AA2777">
            <v>0</v>
          </cell>
        </row>
        <row r="2778">
          <cell r="AA2778">
            <v>0</v>
          </cell>
        </row>
        <row r="2779">
          <cell r="AA2779">
            <v>0</v>
          </cell>
        </row>
        <row r="2780">
          <cell r="AA2780">
            <v>0</v>
          </cell>
        </row>
        <row r="2781">
          <cell r="AA2781">
            <v>0</v>
          </cell>
        </row>
        <row r="2782">
          <cell r="AA2782">
            <v>0</v>
          </cell>
        </row>
        <row r="2783">
          <cell r="AA2783">
            <v>0</v>
          </cell>
        </row>
        <row r="2784">
          <cell r="AA2784">
            <v>0</v>
          </cell>
        </row>
        <row r="2785">
          <cell r="AA2785">
            <v>0</v>
          </cell>
        </row>
        <row r="2786">
          <cell r="AA2786">
            <v>0</v>
          </cell>
        </row>
        <row r="2787">
          <cell r="AA2787">
            <v>0</v>
          </cell>
        </row>
        <row r="2788">
          <cell r="AA2788">
            <v>0</v>
          </cell>
        </row>
        <row r="2789">
          <cell r="AA2789">
            <v>0</v>
          </cell>
        </row>
        <row r="2790">
          <cell r="AA2790">
            <v>0</v>
          </cell>
        </row>
        <row r="2791">
          <cell r="AA2791">
            <v>0</v>
          </cell>
        </row>
        <row r="2792">
          <cell r="AA2792">
            <v>0</v>
          </cell>
        </row>
        <row r="2793">
          <cell r="AA2793">
            <v>0</v>
          </cell>
        </row>
        <row r="2794">
          <cell r="AA2794">
            <v>0</v>
          </cell>
        </row>
        <row r="2795">
          <cell r="AA2795">
            <v>0</v>
          </cell>
        </row>
        <row r="2796">
          <cell r="AA2796">
            <v>0</v>
          </cell>
        </row>
        <row r="2797">
          <cell r="AA2797">
            <v>0</v>
          </cell>
        </row>
        <row r="2798">
          <cell r="AA2798">
            <v>0</v>
          </cell>
        </row>
        <row r="2799">
          <cell r="AA2799">
            <v>0</v>
          </cell>
        </row>
        <row r="2800">
          <cell r="AA2800">
            <v>0</v>
          </cell>
        </row>
        <row r="2801">
          <cell r="AA2801">
            <v>0</v>
          </cell>
        </row>
        <row r="2802">
          <cell r="AA2802">
            <v>0</v>
          </cell>
        </row>
        <row r="2803">
          <cell r="AA2803">
            <v>0</v>
          </cell>
        </row>
        <row r="2804">
          <cell r="AA2804">
            <v>0</v>
          </cell>
        </row>
        <row r="2805">
          <cell r="AA2805">
            <v>0</v>
          </cell>
        </row>
        <row r="2806">
          <cell r="AA2806">
            <v>0</v>
          </cell>
        </row>
        <row r="2807">
          <cell r="AA2807">
            <v>0</v>
          </cell>
        </row>
        <row r="2808">
          <cell r="AA2808">
            <v>0</v>
          </cell>
        </row>
        <row r="2809">
          <cell r="AA2809">
            <v>0</v>
          </cell>
        </row>
        <row r="2810">
          <cell r="AA2810">
            <v>0</v>
          </cell>
        </row>
        <row r="2811">
          <cell r="AA2811">
            <v>0</v>
          </cell>
        </row>
        <row r="2812">
          <cell r="AA2812">
            <v>0</v>
          </cell>
        </row>
        <row r="2813">
          <cell r="AA2813">
            <v>0</v>
          </cell>
        </row>
        <row r="2814">
          <cell r="AA2814">
            <v>0</v>
          </cell>
        </row>
        <row r="2815">
          <cell r="AA2815">
            <v>0</v>
          </cell>
        </row>
        <row r="2816">
          <cell r="AA2816">
            <v>0</v>
          </cell>
        </row>
        <row r="2817">
          <cell r="AA2817">
            <v>0</v>
          </cell>
        </row>
        <row r="2818">
          <cell r="AA2818">
            <v>0</v>
          </cell>
        </row>
        <row r="2819">
          <cell r="AA2819">
            <v>0</v>
          </cell>
        </row>
        <row r="2820">
          <cell r="AA2820">
            <v>0</v>
          </cell>
        </row>
        <row r="2821">
          <cell r="AA2821">
            <v>0</v>
          </cell>
        </row>
        <row r="2822">
          <cell r="AA2822">
            <v>0</v>
          </cell>
        </row>
        <row r="2823">
          <cell r="AA2823">
            <v>0</v>
          </cell>
        </row>
        <row r="2824">
          <cell r="AA2824">
            <v>0</v>
          </cell>
        </row>
        <row r="2825">
          <cell r="AA2825">
            <v>0</v>
          </cell>
        </row>
        <row r="2826">
          <cell r="AA2826">
            <v>0</v>
          </cell>
        </row>
        <row r="2827">
          <cell r="AA2827">
            <v>0</v>
          </cell>
        </row>
        <row r="2828">
          <cell r="AA2828">
            <v>0</v>
          </cell>
        </row>
        <row r="2829">
          <cell r="AA2829">
            <v>0</v>
          </cell>
        </row>
        <row r="2830">
          <cell r="AA2830">
            <v>0</v>
          </cell>
        </row>
        <row r="2831">
          <cell r="AA2831">
            <v>0</v>
          </cell>
        </row>
        <row r="2832">
          <cell r="AA2832">
            <v>0</v>
          </cell>
        </row>
        <row r="2833">
          <cell r="AA2833">
            <v>0</v>
          </cell>
        </row>
        <row r="2834">
          <cell r="AA2834">
            <v>0</v>
          </cell>
        </row>
        <row r="2835">
          <cell r="AA2835">
            <v>0</v>
          </cell>
        </row>
        <row r="2836">
          <cell r="AA2836">
            <v>0</v>
          </cell>
        </row>
        <row r="2837">
          <cell r="AA2837">
            <v>0</v>
          </cell>
        </row>
        <row r="2838">
          <cell r="AA2838">
            <v>0</v>
          </cell>
        </row>
        <row r="2839">
          <cell r="AA2839">
            <v>0</v>
          </cell>
        </row>
        <row r="2840">
          <cell r="AA2840">
            <v>0</v>
          </cell>
        </row>
        <row r="2841">
          <cell r="AA2841">
            <v>0</v>
          </cell>
        </row>
        <row r="2842">
          <cell r="AA2842">
            <v>0</v>
          </cell>
        </row>
        <row r="2843">
          <cell r="AA2843">
            <v>0</v>
          </cell>
        </row>
        <row r="2844">
          <cell r="AA2844">
            <v>0</v>
          </cell>
        </row>
        <row r="2845">
          <cell r="AA2845">
            <v>0</v>
          </cell>
        </row>
        <row r="2846">
          <cell r="AA2846">
            <v>0</v>
          </cell>
        </row>
        <row r="2847">
          <cell r="AA2847">
            <v>0</v>
          </cell>
        </row>
        <row r="2848">
          <cell r="AA2848">
            <v>0</v>
          </cell>
        </row>
        <row r="2849">
          <cell r="AA2849">
            <v>0</v>
          </cell>
        </row>
        <row r="2850">
          <cell r="AA2850">
            <v>0</v>
          </cell>
        </row>
        <row r="2851">
          <cell r="AA2851">
            <v>0</v>
          </cell>
        </row>
        <row r="2852">
          <cell r="AA28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>
            <v>0.14630889892578125</v>
          </cell>
          <cell r="C14">
            <v>0.14630889892578125</v>
          </cell>
          <cell r="D14">
            <v>0.14630889892578125</v>
          </cell>
          <cell r="E14">
            <v>0.14630889892578125</v>
          </cell>
          <cell r="F14">
            <v>0.14630889892578125</v>
          </cell>
          <cell r="G14">
            <v>0.14630889892578125</v>
          </cell>
          <cell r="H14">
            <v>0.14630889892578125</v>
          </cell>
          <cell r="I14">
            <v>0.14630889892578125</v>
          </cell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>
            <v>6.3695274293422699E-3</v>
          </cell>
          <cell r="C41">
            <v>6.3695274293422699E-3</v>
          </cell>
          <cell r="D41">
            <v>6.3695274293422699E-3</v>
          </cell>
          <cell r="E41">
            <v>6.3695274293422699E-3</v>
          </cell>
          <cell r="F41">
            <v>6.3695274293422699E-3</v>
          </cell>
          <cell r="G41">
            <v>6.3695274293422699E-3</v>
          </cell>
          <cell r="H41">
            <v>6.3695274293422699E-3</v>
          </cell>
          <cell r="I41">
            <v>6.3695274293422699E-3</v>
          </cell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>
            <v>10438.5625</v>
          </cell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>
            <v>25135.9375</v>
          </cell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>
            <v>42223.15625</v>
          </cell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>
            <v>0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>
            <v>0</v>
          </cell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>
            <v>0</v>
          </cell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>
            <v>0</v>
          </cell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>
            <v>0</v>
          </cell>
          <cell r="R11">
            <v>0</v>
          </cell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>
            <v>0</v>
          </cell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>
            <v>0</v>
          </cell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>
            <v>0</v>
          </cell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>
            <v>0</v>
          </cell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>
            <v>0</v>
          </cell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>
            <v>0</v>
          </cell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>
            <v>0</v>
          </cell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>
            <v>0</v>
          </cell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>
            <v>0</v>
          </cell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>
            <v>0</v>
          </cell>
          <cell r="R25">
            <v>0</v>
          </cell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>
            <v>0</v>
          </cell>
          <cell r="R26">
            <v>0</v>
          </cell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>
            <v>0</v>
          </cell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>
            <v>0</v>
          </cell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>
            <v>0</v>
          </cell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>
            <v>0</v>
          </cell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>
            <v>0</v>
          </cell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>
            <v>0</v>
          </cell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>
            <v>0</v>
          </cell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>
            <v>0</v>
          </cell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>
            <v>0</v>
          </cell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>
            <v>0</v>
          </cell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>
            <v>0</v>
          </cell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>
            <v>0</v>
          </cell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>
            <v>0</v>
          </cell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>
            <v>0</v>
          </cell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>
            <v>0</v>
          </cell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>
            <v>0</v>
          </cell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>
            <v>0</v>
          </cell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>
            <v>0</v>
          </cell>
          <cell r="P47">
            <v>0</v>
          </cell>
          <cell r="Q47">
            <v>0</v>
          </cell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>
            <v>0</v>
          </cell>
          <cell r="P48">
            <v>0</v>
          </cell>
          <cell r="Q48">
            <v>0</v>
          </cell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>
            <v>0</v>
          </cell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>
            <v>0</v>
          </cell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>
            <v>0</v>
          </cell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>
            <v>0</v>
          </cell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>
            <v>0</v>
          </cell>
          <cell r="P53">
            <v>0</v>
          </cell>
          <cell r="Q53">
            <v>0</v>
          </cell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>
            <v>0</v>
          </cell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>
            <v>0</v>
          </cell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>
            <v>0</v>
          </cell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>
            <v>0</v>
          </cell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>
            <v>0</v>
          </cell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>
            <v>0</v>
          </cell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>
            <v>0</v>
          </cell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>
            <v>0</v>
          </cell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>
            <v>0</v>
          </cell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>
            <v>0</v>
          </cell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>
            <v>0</v>
          </cell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>
            <v>0</v>
          </cell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>
            <v>0</v>
          </cell>
          <cell r="P83">
            <v>0</v>
          </cell>
          <cell r="Q83">
            <v>0</v>
          </cell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>
            <v>0</v>
          </cell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>
            <v>0</v>
          </cell>
          <cell r="P86">
            <v>0</v>
          </cell>
          <cell r="Q86">
            <v>0</v>
          </cell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>
            <v>0</v>
          </cell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>
            <v>0</v>
          </cell>
          <cell r="R88">
            <v>0</v>
          </cell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>
            <v>0</v>
          </cell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>
            <v>0</v>
          </cell>
          <cell r="P90">
            <v>0</v>
          </cell>
          <cell r="Q90">
            <v>0</v>
          </cell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>
            <v>0</v>
          </cell>
          <cell r="R91">
            <v>0</v>
          </cell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>
            <v>0</v>
          </cell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>
            <v>0</v>
          </cell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>
            <v>0</v>
          </cell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>
            <v>0</v>
          </cell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>
            <v>0</v>
          </cell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>
            <v>0</v>
          </cell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>
            <v>0</v>
          </cell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>
            <v>0</v>
          </cell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>
            <v>0</v>
          </cell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>
            <v>0</v>
          </cell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>
            <v>0</v>
          </cell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>
            <v>0</v>
          </cell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>
            <v>0</v>
          </cell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>
            <v>0</v>
          </cell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>
            <v>0</v>
          </cell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>
            <v>0</v>
          </cell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>
            <v>0</v>
          </cell>
          <cell r="P120">
            <v>0</v>
          </cell>
          <cell r="Q120">
            <v>0</v>
          </cell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>
            <v>0</v>
          </cell>
          <cell r="P121">
            <v>0</v>
          </cell>
          <cell r="Q121">
            <v>0</v>
          </cell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>
            <v>0</v>
          </cell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>
            <v>0</v>
          </cell>
          <cell r="P122">
            <v>0</v>
          </cell>
          <cell r="Q122">
            <v>0</v>
          </cell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>
            <v>0</v>
          </cell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>
            <v>0</v>
          </cell>
          <cell r="M124" t="str">
            <v>99</v>
          </cell>
          <cell r="N124" t="str">
            <v>I</v>
          </cell>
          <cell r="O124">
            <v>0</v>
          </cell>
          <cell r="P124">
            <v>0</v>
          </cell>
          <cell r="Q124">
            <v>0</v>
          </cell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>
            <v>0</v>
          </cell>
          <cell r="P125">
            <v>0</v>
          </cell>
          <cell r="Q125">
            <v>0</v>
          </cell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>
            <v>0</v>
          </cell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>
            <v>0</v>
          </cell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>
            <v>0</v>
          </cell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>
            <v>0</v>
          </cell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>
            <v>0</v>
          </cell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>
            <v>0</v>
          </cell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>
            <v>0</v>
          </cell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>
            <v>0</v>
          </cell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>
            <v>0</v>
          </cell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>
            <v>0</v>
          </cell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>
            <v>0</v>
          </cell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>
            <v>0</v>
          </cell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>
            <v>0</v>
          </cell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>
            <v>0</v>
          </cell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>
            <v>0</v>
          </cell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>
            <v>0</v>
          </cell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>
            <v>0</v>
          </cell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>
            <v>0</v>
          </cell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>
            <v>0</v>
          </cell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>
            <v>0</v>
          </cell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>
            <v>0</v>
          </cell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>
            <v>0</v>
          </cell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>
            <v>0</v>
          </cell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>
            <v>0</v>
          </cell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>
            <v>0</v>
          </cell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>
            <v>0</v>
          </cell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>
            <v>0</v>
          </cell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>
            <v>0</v>
          </cell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>
            <v>0</v>
          </cell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>
            <v>0</v>
          </cell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>
            <v>0</v>
          </cell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>
            <v>0</v>
          </cell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>
            <v>0</v>
          </cell>
          <cell r="R159">
            <v>0</v>
          </cell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>
            <v>0</v>
          </cell>
          <cell r="R160">
            <v>0</v>
          </cell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>
            <v>0</v>
          </cell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>
            <v>0</v>
          </cell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>
            <v>0</v>
          </cell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>
            <v>0</v>
          </cell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>
            <v>0</v>
          </cell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>
            <v>0</v>
          </cell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>
            <v>0</v>
          </cell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>
            <v>0</v>
          </cell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>
            <v>0</v>
          </cell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>
            <v>0</v>
          </cell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>
            <v>0</v>
          </cell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>
            <v>0</v>
          </cell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>
            <v>0</v>
          </cell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>
            <v>0</v>
          </cell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>
            <v>0</v>
          </cell>
          <cell r="P185">
            <v>0</v>
          </cell>
          <cell r="Q185">
            <v>0</v>
          </cell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>
            <v>0</v>
          </cell>
          <cell r="P186">
            <v>0</v>
          </cell>
          <cell r="Q186">
            <v>0</v>
          </cell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>
            <v>0</v>
          </cell>
          <cell r="M187" t="str">
            <v>99</v>
          </cell>
          <cell r="N187" t="str">
            <v>I</v>
          </cell>
          <cell r="O187">
            <v>0</v>
          </cell>
          <cell r="P187">
            <v>0</v>
          </cell>
          <cell r="Q187">
            <v>0</v>
          </cell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>
            <v>0</v>
          </cell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>
            <v>0</v>
          </cell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>
            <v>0</v>
          </cell>
          <cell r="L190" t="str">
            <v>01</v>
          </cell>
          <cell r="M190" t="str">
            <v>C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0603</v>
          </cell>
          <cell r="S190">
            <v>0</v>
          </cell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>
            <v>0</v>
          </cell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>
            <v>0</v>
          </cell>
          <cell r="P192">
            <v>0</v>
          </cell>
          <cell r="Q192">
            <v>0</v>
          </cell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>
            <v>0</v>
          </cell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>
            <v>0</v>
          </cell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>
            <v>0</v>
          </cell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>
            <v>0</v>
          </cell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>
            <v>0</v>
          </cell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>
            <v>0</v>
          </cell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>
            <v>0</v>
          </cell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>
            <v>0</v>
          </cell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>
            <v>0</v>
          </cell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>
            <v>0</v>
          </cell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>
            <v>0</v>
          </cell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>
            <v>0</v>
          </cell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>
            <v>0</v>
          </cell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>
            <v>0</v>
          </cell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>
            <v>0</v>
          </cell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>
            <v>0</v>
          </cell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>
            <v>0</v>
          </cell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>
            <v>0</v>
          </cell>
          <cell r="P213">
            <v>0</v>
          </cell>
          <cell r="Q213">
            <v>0</v>
          </cell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>
            <v>0</v>
          </cell>
          <cell r="P214">
            <v>0</v>
          </cell>
          <cell r="Q214">
            <v>0</v>
          </cell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>
            <v>0</v>
          </cell>
          <cell r="P215">
            <v>0</v>
          </cell>
          <cell r="Q215">
            <v>0</v>
          </cell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>
            <v>0</v>
          </cell>
          <cell r="P218">
            <v>0</v>
          </cell>
          <cell r="Q218">
            <v>0</v>
          </cell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>
            <v>0</v>
          </cell>
          <cell r="P219">
            <v>0</v>
          </cell>
          <cell r="Q219">
            <v>0</v>
          </cell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>
            <v>0</v>
          </cell>
          <cell r="P220">
            <v>0</v>
          </cell>
          <cell r="Q220">
            <v>0</v>
          </cell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>
            <v>0</v>
          </cell>
          <cell r="P221">
            <v>0</v>
          </cell>
          <cell r="Q221">
            <v>0</v>
          </cell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>
            <v>0</v>
          </cell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>
            <v>0</v>
          </cell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>
            <v>0</v>
          </cell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>
            <v>0</v>
          </cell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>
            <v>0</v>
          </cell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>
            <v>0</v>
          </cell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>
            <v>0</v>
          </cell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>
            <v>0</v>
          </cell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>
            <v>0</v>
          </cell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>
            <v>0</v>
          </cell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>
            <v>0</v>
          </cell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>
            <v>0</v>
          </cell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>
            <v>0</v>
          </cell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>
            <v>0</v>
          </cell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>
            <v>0</v>
          </cell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>
            <v>0</v>
          </cell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>
            <v>0</v>
          </cell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>
            <v>0</v>
          </cell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>
            <v>0</v>
          </cell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>
            <v>0</v>
          </cell>
          <cell r="P244">
            <v>0</v>
          </cell>
          <cell r="Q244">
            <v>0</v>
          </cell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>
            <v>0</v>
          </cell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>
            <v>0</v>
          </cell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>
            <v>0</v>
          </cell>
          <cell r="M247" t="str">
            <v>99</v>
          </cell>
          <cell r="N247" t="str">
            <v>I</v>
          </cell>
          <cell r="O247">
            <v>0</v>
          </cell>
          <cell r="P247">
            <v>0</v>
          </cell>
          <cell r="Q247">
            <v>0</v>
          </cell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>
            <v>0</v>
          </cell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>
            <v>0</v>
          </cell>
          <cell r="P249">
            <v>0</v>
          </cell>
          <cell r="Q249">
            <v>0</v>
          </cell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>
            <v>0</v>
          </cell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>
            <v>0</v>
          </cell>
          <cell r="R251">
            <v>0</v>
          </cell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>
            <v>0</v>
          </cell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>
            <v>0</v>
          </cell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>
            <v>0</v>
          </cell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>
            <v>0</v>
          </cell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>
            <v>0</v>
          </cell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>
            <v>0</v>
          </cell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>
            <v>0</v>
          </cell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>
            <v>0</v>
          </cell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>
            <v>0</v>
          </cell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>
            <v>0</v>
          </cell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>
            <v>0</v>
          </cell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>
            <v>0</v>
          </cell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>
            <v>0</v>
          </cell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>
            <v>0</v>
          </cell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>
            <v>0</v>
          </cell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>
            <v>0</v>
          </cell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>
            <v>0</v>
          </cell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>
            <v>0</v>
          </cell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>
            <v>0</v>
          </cell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>
            <v>0</v>
          </cell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>
            <v>0</v>
          </cell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>
            <v>0</v>
          </cell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>
            <v>0</v>
          </cell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>
            <v>0</v>
          </cell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>
            <v>0</v>
          </cell>
          <cell r="P279">
            <v>0</v>
          </cell>
          <cell r="Q279">
            <v>0</v>
          </cell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>
            <v>0</v>
          </cell>
          <cell r="P280">
            <v>0</v>
          </cell>
          <cell r="Q280">
            <v>0</v>
          </cell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>
            <v>0</v>
          </cell>
          <cell r="P281">
            <v>0</v>
          </cell>
          <cell r="Q281">
            <v>0</v>
          </cell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>
            <v>0</v>
          </cell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>
            <v>0</v>
          </cell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>
            <v>0</v>
          </cell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>
            <v>0</v>
          </cell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>
            <v>0</v>
          </cell>
          <cell r="P287">
            <v>0</v>
          </cell>
          <cell r="Q287">
            <v>0</v>
          </cell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>
            <v>0</v>
          </cell>
          <cell r="P289">
            <v>0</v>
          </cell>
          <cell r="Q289">
            <v>0</v>
          </cell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>
            <v>0</v>
          </cell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>
            <v>0</v>
          </cell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>
            <v>0</v>
          </cell>
          <cell r="P291">
            <v>0</v>
          </cell>
          <cell r="Q291">
            <v>0</v>
          </cell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>
            <v>0</v>
          </cell>
          <cell r="P292">
            <v>0</v>
          </cell>
          <cell r="Q292">
            <v>0</v>
          </cell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>
            <v>0</v>
          </cell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>
            <v>0</v>
          </cell>
          <cell r="P294">
            <v>0</v>
          </cell>
          <cell r="Q294">
            <v>0</v>
          </cell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>
            <v>0</v>
          </cell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>
            <v>0</v>
          </cell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>
            <v>0</v>
          </cell>
          <cell r="P298">
            <v>0</v>
          </cell>
          <cell r="Q298">
            <v>0</v>
          </cell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>
            <v>0</v>
          </cell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>
            <v>0</v>
          </cell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>
            <v>0</v>
          </cell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>
            <v>0</v>
          </cell>
          <cell r="R301" t="str">
            <v>1203</v>
          </cell>
          <cell r="S301">
            <v>0</v>
          </cell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>
            <v>0</v>
          </cell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>
            <v>0</v>
          </cell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>
            <v>0</v>
          </cell>
          <cell r="P304">
            <v>0</v>
          </cell>
          <cell r="Q304">
            <v>0</v>
          </cell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>
            <v>0</v>
          </cell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>
            <v>0</v>
          </cell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>
            <v>0</v>
          </cell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>
            <v>0</v>
          </cell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>
            <v>0</v>
          </cell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>
            <v>0</v>
          </cell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>
            <v>0</v>
          </cell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>
            <v>0</v>
          </cell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>
            <v>0</v>
          </cell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>
            <v>0</v>
          </cell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>
            <v>0</v>
          </cell>
          <cell r="P316">
            <v>0</v>
          </cell>
          <cell r="Q316">
            <v>0</v>
          </cell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>
            <v>0</v>
          </cell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>
            <v>0</v>
          </cell>
          <cell r="R318">
            <v>0</v>
          </cell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>
            <v>0</v>
          </cell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>
            <v>0</v>
          </cell>
          <cell r="R320">
            <v>0</v>
          </cell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>
            <v>0</v>
          </cell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>
            <v>0</v>
          </cell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>
            <v>0</v>
          </cell>
          <cell r="R323">
            <v>0</v>
          </cell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>
            <v>0</v>
          </cell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>
            <v>0</v>
          </cell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>
            <v>0</v>
          </cell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>
            <v>0</v>
          </cell>
          <cell r="R327">
            <v>0</v>
          </cell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>
            <v>0</v>
          </cell>
          <cell r="R328">
            <v>0</v>
          </cell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>
            <v>0</v>
          </cell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>
            <v>0</v>
          </cell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>
            <v>0</v>
          </cell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>
            <v>0</v>
          </cell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>
            <v>0</v>
          </cell>
          <cell r="P332">
            <v>0</v>
          </cell>
          <cell r="Q332">
            <v>0</v>
          </cell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>
            <v>0</v>
          </cell>
          <cell r="R333">
            <v>0</v>
          </cell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>
            <v>0</v>
          </cell>
          <cell r="R334">
            <v>0</v>
          </cell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>
            <v>0</v>
          </cell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>
            <v>0</v>
          </cell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>
            <v>0</v>
          </cell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>
            <v>0</v>
          </cell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>
            <v>0</v>
          </cell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>
            <v>0</v>
          </cell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>
            <v>0</v>
          </cell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>
            <v>0</v>
          </cell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>
            <v>0</v>
          </cell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>
            <v>0</v>
          </cell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>
            <v>0</v>
          </cell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>
            <v>0</v>
          </cell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>
            <v>0</v>
          </cell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>
            <v>0</v>
          </cell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>
            <v>0</v>
          </cell>
          <cell r="R349">
            <v>0</v>
          </cell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>
            <v>0</v>
          </cell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>
            <v>0</v>
          </cell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>
            <v>0</v>
          </cell>
          <cell r="R352">
            <v>0</v>
          </cell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>
            <v>0</v>
          </cell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>
            <v>0</v>
          </cell>
          <cell r="R354">
            <v>0</v>
          </cell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>
            <v>0</v>
          </cell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>
            <v>0</v>
          </cell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>
            <v>0</v>
          </cell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>
            <v>0</v>
          </cell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>
            <v>0</v>
          </cell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>
            <v>0</v>
          </cell>
          <cell r="P360">
            <v>0</v>
          </cell>
          <cell r="Q360">
            <v>0</v>
          </cell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>
            <v>0</v>
          </cell>
          <cell r="L361" t="str">
            <v>01</v>
          </cell>
          <cell r="M361" t="str">
            <v>C</v>
          </cell>
          <cell r="N361" t="str">
            <v>I</v>
          </cell>
          <cell r="O361">
            <v>0</v>
          </cell>
          <cell r="P361">
            <v>0</v>
          </cell>
          <cell r="Q361">
            <v>0</v>
          </cell>
          <cell r="R361" t="str">
            <v>0203</v>
          </cell>
          <cell r="S361">
            <v>0</v>
          </cell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>
            <v>0</v>
          </cell>
          <cell r="M362" t="str">
            <v>99</v>
          </cell>
          <cell r="N362" t="str">
            <v>I</v>
          </cell>
          <cell r="O362">
            <v>0</v>
          </cell>
          <cell r="P362">
            <v>0</v>
          </cell>
          <cell r="Q362">
            <v>0</v>
          </cell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>
            <v>0</v>
          </cell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>
            <v>0</v>
          </cell>
          <cell r="P365">
            <v>0</v>
          </cell>
          <cell r="Q365">
            <v>0</v>
          </cell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>
            <v>0</v>
          </cell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>
            <v>0</v>
          </cell>
          <cell r="R367">
            <v>0</v>
          </cell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>
            <v>0</v>
          </cell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>
            <v>0</v>
          </cell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>
            <v>0</v>
          </cell>
          <cell r="R370">
            <v>0</v>
          </cell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>
            <v>0</v>
          </cell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>
            <v>0</v>
          </cell>
          <cell r="R371" t="str">
            <v>1203</v>
          </cell>
          <cell r="S371">
            <v>0</v>
          </cell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>
            <v>0</v>
          </cell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>
            <v>0</v>
          </cell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>
            <v>0</v>
          </cell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>
            <v>0</v>
          </cell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>
            <v>0</v>
          </cell>
          <cell r="R375">
            <v>0</v>
          </cell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>
            <v>0</v>
          </cell>
          <cell r="P376">
            <v>0</v>
          </cell>
          <cell r="Q376">
            <v>0</v>
          </cell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>
            <v>0</v>
          </cell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>
            <v>0</v>
          </cell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>
            <v>0</v>
          </cell>
          <cell r="R380">
            <v>0</v>
          </cell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>
            <v>0</v>
          </cell>
          <cell r="P381">
            <v>0</v>
          </cell>
          <cell r="Q381">
            <v>0</v>
          </cell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>
            <v>0</v>
          </cell>
          <cell r="P383">
            <v>0</v>
          </cell>
          <cell r="Q383">
            <v>0</v>
          </cell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>
            <v>0</v>
          </cell>
          <cell r="P384">
            <v>0</v>
          </cell>
          <cell r="Q384">
            <v>0</v>
          </cell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>
            <v>0</v>
          </cell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>
            <v>0</v>
          </cell>
          <cell r="P386">
            <v>0</v>
          </cell>
          <cell r="Q386">
            <v>0</v>
          </cell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>
            <v>0</v>
          </cell>
          <cell r="P387">
            <v>0</v>
          </cell>
          <cell r="Q387">
            <v>0</v>
          </cell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>
            <v>0</v>
          </cell>
          <cell r="M388" t="str">
            <v>99</v>
          </cell>
          <cell r="N388" t="str">
            <v>I</v>
          </cell>
          <cell r="O388">
            <v>0</v>
          </cell>
          <cell r="P388">
            <v>0</v>
          </cell>
          <cell r="Q388">
            <v>0</v>
          </cell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>
            <v>0</v>
          </cell>
          <cell r="L389" t="str">
            <v>01</v>
          </cell>
          <cell r="M389" t="str">
            <v>99</v>
          </cell>
          <cell r="N389" t="str">
            <v>I</v>
          </cell>
          <cell r="O389">
            <v>0</v>
          </cell>
          <cell r="P389">
            <v>0</v>
          </cell>
          <cell r="Q389">
            <v>0</v>
          </cell>
          <cell r="R389" t="str">
            <v>0203</v>
          </cell>
          <cell r="S389">
            <v>0</v>
          </cell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>
            <v>0</v>
          </cell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>
            <v>0</v>
          </cell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>
            <v>0</v>
          </cell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>
            <v>0</v>
          </cell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>
            <v>0</v>
          </cell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>
            <v>0</v>
          </cell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>
            <v>0</v>
          </cell>
          <cell r="L396" t="str">
            <v>1</v>
          </cell>
          <cell r="M396" t="str">
            <v>99</v>
          </cell>
          <cell r="N396" t="str">
            <v>I</v>
          </cell>
          <cell r="O396">
            <v>0</v>
          </cell>
          <cell r="P396">
            <v>0</v>
          </cell>
          <cell r="Q396">
            <v>0</v>
          </cell>
          <cell r="R396" t="str">
            <v>0403</v>
          </cell>
          <cell r="S396">
            <v>0</v>
          </cell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>
            <v>0</v>
          </cell>
          <cell r="P398">
            <v>0</v>
          </cell>
          <cell r="Q398">
            <v>0</v>
          </cell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>
            <v>0</v>
          </cell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>
            <v>0</v>
          </cell>
          <cell r="P401">
            <v>0</v>
          </cell>
          <cell r="Q401">
            <v>0</v>
          </cell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>
            <v>0</v>
          </cell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>
            <v>0</v>
          </cell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>
            <v>0</v>
          </cell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>
            <v>0</v>
          </cell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>
            <v>0</v>
          </cell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>
            <v>0</v>
          </cell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>
            <v>0</v>
          </cell>
          <cell r="P411" t="str">
            <v>F</v>
          </cell>
          <cell r="Q411">
            <v>0</v>
          </cell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>
            <v>0</v>
          </cell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>
            <v>0</v>
          </cell>
          <cell r="P413">
            <v>0</v>
          </cell>
          <cell r="Q413">
            <v>0</v>
          </cell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>
            <v>0</v>
          </cell>
          <cell r="R414">
            <v>0</v>
          </cell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>
            <v>0</v>
          </cell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>
            <v>0</v>
          </cell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>
            <v>0</v>
          </cell>
          <cell r="R417">
            <v>0</v>
          </cell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>
            <v>0</v>
          </cell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>
            <v>0</v>
          </cell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>
            <v>0</v>
          </cell>
          <cell r="L420" t="str">
            <v>1</v>
          </cell>
          <cell r="M420" t="str">
            <v>99</v>
          </cell>
          <cell r="N420" t="str">
            <v>I</v>
          </cell>
          <cell r="O420">
            <v>0</v>
          </cell>
          <cell r="P420">
            <v>0</v>
          </cell>
          <cell r="Q420">
            <v>0</v>
          </cell>
          <cell r="R420" t="str">
            <v>0203</v>
          </cell>
          <cell r="S420">
            <v>0</v>
          </cell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>
            <v>0</v>
          </cell>
          <cell r="P421">
            <v>0</v>
          </cell>
          <cell r="Q421">
            <v>0</v>
          </cell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>
            <v>0</v>
          </cell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>
            <v>0</v>
          </cell>
          <cell r="R423">
            <v>0</v>
          </cell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>
            <v>0</v>
          </cell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>
            <v>0</v>
          </cell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>
            <v>0</v>
          </cell>
          <cell r="P426">
            <v>0</v>
          </cell>
          <cell r="Q426">
            <v>0</v>
          </cell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>
            <v>0</v>
          </cell>
          <cell r="P427">
            <v>0</v>
          </cell>
          <cell r="Q427">
            <v>0</v>
          </cell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>
            <v>0</v>
          </cell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>
            <v>0</v>
          </cell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>
            <v>0</v>
          </cell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>
            <v>0</v>
          </cell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>
            <v>0</v>
          </cell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>
            <v>0</v>
          </cell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>
            <v>0</v>
          </cell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>
            <v>0</v>
          </cell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>
            <v>0</v>
          </cell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>
            <v>0</v>
          </cell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>
            <v>0</v>
          </cell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>
            <v>0</v>
          </cell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>
            <v>0</v>
          </cell>
          <cell r="M440" t="str">
            <v>99</v>
          </cell>
          <cell r="N440" t="str">
            <v>I</v>
          </cell>
          <cell r="O440">
            <v>0</v>
          </cell>
          <cell r="P440">
            <v>0</v>
          </cell>
          <cell r="Q440">
            <v>0</v>
          </cell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>
            <v>0</v>
          </cell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>
            <v>0</v>
          </cell>
          <cell r="R442">
            <v>0</v>
          </cell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>
            <v>0</v>
          </cell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>
            <v>0</v>
          </cell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>
            <v>0</v>
          </cell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>
            <v>0</v>
          </cell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>
            <v>0</v>
          </cell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>
            <v>0</v>
          </cell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>
            <v>0</v>
          </cell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>
            <v>0</v>
          </cell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>
            <v>0</v>
          </cell>
          <cell r="P451">
            <v>0</v>
          </cell>
          <cell r="Q451">
            <v>0</v>
          </cell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>
            <v>0</v>
          </cell>
          <cell r="P452">
            <v>0</v>
          </cell>
          <cell r="Q452">
            <v>0</v>
          </cell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>
            <v>0</v>
          </cell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>
            <v>0</v>
          </cell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>
            <v>0</v>
          </cell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>
            <v>0</v>
          </cell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>
            <v>0</v>
          </cell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>
            <v>0</v>
          </cell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>
            <v>0</v>
          </cell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>
            <v>0</v>
          </cell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>
            <v>0</v>
          </cell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>
            <v>0</v>
          </cell>
          <cell r="P462">
            <v>0</v>
          </cell>
          <cell r="Q462">
            <v>0</v>
          </cell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>
            <v>0</v>
          </cell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>
            <v>0</v>
          </cell>
          <cell r="P465">
            <v>0</v>
          </cell>
          <cell r="Q465">
            <v>0</v>
          </cell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>
            <v>0</v>
          </cell>
          <cell r="P466">
            <v>0</v>
          </cell>
          <cell r="Q466">
            <v>0</v>
          </cell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>
            <v>0</v>
          </cell>
          <cell r="P467">
            <v>0</v>
          </cell>
          <cell r="Q467">
            <v>0</v>
          </cell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>
            <v>0</v>
          </cell>
          <cell r="N468" t="str">
            <v>D</v>
          </cell>
          <cell r="O468" t="str">
            <v>G</v>
          </cell>
          <cell r="P468" t="str">
            <v>F</v>
          </cell>
          <cell r="Q468">
            <v>0</v>
          </cell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>
            <v>0</v>
          </cell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>
            <v>0</v>
          </cell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>
            <v>0</v>
          </cell>
          <cell r="P470">
            <v>0</v>
          </cell>
          <cell r="Q470">
            <v>0</v>
          </cell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>
            <v>0</v>
          </cell>
          <cell r="P471">
            <v>0</v>
          </cell>
          <cell r="Q471">
            <v>0</v>
          </cell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>
            <v>0</v>
          </cell>
          <cell r="P472">
            <v>0</v>
          </cell>
          <cell r="Q472">
            <v>0</v>
          </cell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>
            <v>0</v>
          </cell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>
            <v>0</v>
          </cell>
          <cell r="P474">
            <v>0</v>
          </cell>
          <cell r="Q474">
            <v>0</v>
          </cell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>
            <v>0</v>
          </cell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>
            <v>0</v>
          </cell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>
            <v>0</v>
          </cell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>
            <v>0</v>
          </cell>
          <cell r="P478">
            <v>0</v>
          </cell>
          <cell r="Q478">
            <v>0</v>
          </cell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>
            <v>0</v>
          </cell>
          <cell r="R479">
            <v>0</v>
          </cell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>
            <v>0</v>
          </cell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>
            <v>0</v>
          </cell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>
            <v>0</v>
          </cell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>
            <v>0</v>
          </cell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>
            <v>0</v>
          </cell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>
            <v>0</v>
          </cell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>
            <v>0</v>
          </cell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>
            <v>0</v>
          </cell>
          <cell r="R488">
            <v>0</v>
          </cell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>
            <v>0</v>
          </cell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>
            <v>0</v>
          </cell>
          <cell r="R490">
            <v>0</v>
          </cell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>
            <v>0</v>
          </cell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>
            <v>0</v>
          </cell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>
            <v>0</v>
          </cell>
          <cell r="R492">
            <v>0</v>
          </cell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>
            <v>0</v>
          </cell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>
            <v>0</v>
          </cell>
          <cell r="R494">
            <v>0</v>
          </cell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>
            <v>0</v>
          </cell>
          <cell r="R495">
            <v>0</v>
          </cell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>
            <v>0</v>
          </cell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>
            <v>0</v>
          </cell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>
            <v>0</v>
          </cell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>
            <v>0</v>
          </cell>
          <cell r="P498">
            <v>0</v>
          </cell>
          <cell r="Q498">
            <v>0</v>
          </cell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>
            <v>0</v>
          </cell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>
            <v>0</v>
          </cell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>
            <v>0</v>
          </cell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>
            <v>0</v>
          </cell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>
            <v>0</v>
          </cell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>
            <v>0</v>
          </cell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>
            <v>0</v>
          </cell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>
            <v>0</v>
          </cell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>
            <v>0</v>
          </cell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>
            <v>0</v>
          </cell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>
            <v>0</v>
          </cell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>
            <v>0</v>
          </cell>
          <cell r="R508">
            <v>0</v>
          </cell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>
            <v>0</v>
          </cell>
          <cell r="L509">
            <v>0</v>
          </cell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>
            <v>0</v>
          </cell>
          <cell r="R509" t="str">
            <v>0604</v>
          </cell>
          <cell r="S509">
            <v>0</v>
          </cell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>
            <v>0</v>
          </cell>
          <cell r="P510">
            <v>0</v>
          </cell>
          <cell r="Q510">
            <v>0</v>
          </cell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>
            <v>0</v>
          </cell>
          <cell r="P511">
            <v>0</v>
          </cell>
          <cell r="Q511">
            <v>0</v>
          </cell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>
            <v>0</v>
          </cell>
          <cell r="P512">
            <v>0</v>
          </cell>
          <cell r="Q512">
            <v>0</v>
          </cell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>
            <v>0</v>
          </cell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>
            <v>0</v>
          </cell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>
            <v>0</v>
          </cell>
          <cell r="R515">
            <v>0</v>
          </cell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>
            <v>0</v>
          </cell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>
            <v>0</v>
          </cell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>
            <v>0</v>
          </cell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>
            <v>0</v>
          </cell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>
            <v>0</v>
          </cell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>
            <v>0</v>
          </cell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>
            <v>0</v>
          </cell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>
            <v>0</v>
          </cell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>
            <v>0</v>
          </cell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>
            <v>0</v>
          </cell>
          <cell r="P525">
            <v>0</v>
          </cell>
          <cell r="Q525">
            <v>0</v>
          </cell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>
            <v>0</v>
          </cell>
          <cell r="P526">
            <v>0</v>
          </cell>
          <cell r="Q526">
            <v>0</v>
          </cell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>
            <v>0</v>
          </cell>
          <cell r="P527">
            <v>0</v>
          </cell>
          <cell r="Q527">
            <v>0</v>
          </cell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>
            <v>0</v>
          </cell>
          <cell r="P528">
            <v>0</v>
          </cell>
          <cell r="Q528">
            <v>0</v>
          </cell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>
            <v>0</v>
          </cell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>
            <v>0</v>
          </cell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>
            <v>0</v>
          </cell>
          <cell r="P531">
            <v>0</v>
          </cell>
          <cell r="Q531">
            <v>0</v>
          </cell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>
            <v>0</v>
          </cell>
          <cell r="P532">
            <v>0</v>
          </cell>
          <cell r="Q532">
            <v>0</v>
          </cell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>
            <v>0</v>
          </cell>
          <cell r="P533">
            <v>0</v>
          </cell>
          <cell r="Q533">
            <v>0</v>
          </cell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>
            <v>0</v>
          </cell>
          <cell r="P534">
            <v>0</v>
          </cell>
          <cell r="Q534">
            <v>0</v>
          </cell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>
            <v>0</v>
          </cell>
          <cell r="P535">
            <v>0</v>
          </cell>
          <cell r="Q535">
            <v>0</v>
          </cell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>
            <v>0</v>
          </cell>
          <cell r="P536">
            <v>0</v>
          </cell>
          <cell r="Q536">
            <v>0</v>
          </cell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>
            <v>0</v>
          </cell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>
            <v>0</v>
          </cell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>
            <v>0</v>
          </cell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>
            <v>0</v>
          </cell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>
            <v>0</v>
          </cell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>
            <v>0</v>
          </cell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>
            <v>0</v>
          </cell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>
            <v>0</v>
          </cell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>
            <v>0</v>
          </cell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>
            <v>0</v>
          </cell>
          <cell r="P546">
            <v>0</v>
          </cell>
          <cell r="Q546">
            <v>0</v>
          </cell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>
            <v>0</v>
          </cell>
          <cell r="P547">
            <v>0</v>
          </cell>
          <cell r="Q547">
            <v>0</v>
          </cell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>
            <v>0</v>
          </cell>
          <cell r="P548">
            <v>0</v>
          </cell>
          <cell r="Q548">
            <v>0</v>
          </cell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>
            <v>0</v>
          </cell>
          <cell r="P549">
            <v>0</v>
          </cell>
          <cell r="Q549">
            <v>0</v>
          </cell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>
            <v>0</v>
          </cell>
          <cell r="P550">
            <v>0</v>
          </cell>
          <cell r="Q550">
            <v>0</v>
          </cell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>
            <v>0</v>
          </cell>
          <cell r="P551">
            <v>0</v>
          </cell>
          <cell r="Q551">
            <v>0</v>
          </cell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>
            <v>0</v>
          </cell>
          <cell r="P552">
            <v>0</v>
          </cell>
          <cell r="Q552">
            <v>0</v>
          </cell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>
            <v>0</v>
          </cell>
          <cell r="P553">
            <v>0</v>
          </cell>
          <cell r="Q553">
            <v>0</v>
          </cell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>
            <v>0</v>
          </cell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>
            <v>0</v>
          </cell>
          <cell r="P555">
            <v>0</v>
          </cell>
          <cell r="Q555">
            <v>0</v>
          </cell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>
            <v>0</v>
          </cell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>
            <v>0</v>
          </cell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>
            <v>0</v>
          </cell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>
            <v>0</v>
          </cell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>
            <v>0</v>
          </cell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>
            <v>0</v>
          </cell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>
            <v>0</v>
          </cell>
          <cell r="P562">
            <v>0</v>
          </cell>
          <cell r="Q562">
            <v>0</v>
          </cell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>
            <v>0</v>
          </cell>
          <cell r="L563" t="str">
            <v>99</v>
          </cell>
          <cell r="M563" t="str">
            <v>L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0203</v>
          </cell>
          <cell r="S563">
            <v>0</v>
          </cell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>
            <v>0</v>
          </cell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>
            <v>0</v>
          </cell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>
            <v>0</v>
          </cell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>
            <v>0</v>
          </cell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>
            <v>0</v>
          </cell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>
            <v>0</v>
          </cell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>
            <v>0</v>
          </cell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>
            <v>0</v>
          </cell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>
            <v>0</v>
          </cell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>
            <v>0</v>
          </cell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>
            <v>0</v>
          </cell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>
            <v>0</v>
          </cell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>
            <v>0</v>
          </cell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>
            <v>0</v>
          </cell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>
            <v>0</v>
          </cell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>
            <v>0</v>
          </cell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>
            <v>0</v>
          </cell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>
            <v>0</v>
          </cell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>
            <v>0</v>
          </cell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>
            <v>0</v>
          </cell>
          <cell r="P585">
            <v>0</v>
          </cell>
          <cell r="Q585">
            <v>0</v>
          </cell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>
            <v>0</v>
          </cell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>
            <v>0</v>
          </cell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>
            <v>0</v>
          </cell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>
            <v>0</v>
          </cell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>
            <v>0</v>
          </cell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>
            <v>0</v>
          </cell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>
            <v>0</v>
          </cell>
          <cell r="P592">
            <v>0</v>
          </cell>
          <cell r="Q592">
            <v>0</v>
          </cell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>
            <v>0</v>
          </cell>
          <cell r="P593">
            <v>0</v>
          </cell>
          <cell r="Q593">
            <v>0</v>
          </cell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>
            <v>0</v>
          </cell>
          <cell r="P595">
            <v>0</v>
          </cell>
          <cell r="Q595">
            <v>0</v>
          </cell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>
            <v>0</v>
          </cell>
          <cell r="P596">
            <v>0</v>
          </cell>
          <cell r="Q596">
            <v>0</v>
          </cell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>
            <v>0</v>
          </cell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>
            <v>0</v>
          </cell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>
            <v>0</v>
          </cell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>
            <v>0</v>
          </cell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>
            <v>0</v>
          </cell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>
            <v>0</v>
          </cell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>
            <v>0</v>
          </cell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>
            <v>0</v>
          </cell>
          <cell r="P603">
            <v>0</v>
          </cell>
          <cell r="Q603">
            <v>0</v>
          </cell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>
            <v>0</v>
          </cell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>
            <v>0</v>
          </cell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>
            <v>0</v>
          </cell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>
            <v>0</v>
          </cell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>
            <v>0</v>
          </cell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>
            <v>0</v>
          </cell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>
            <v>0</v>
          </cell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>
            <v>0</v>
          </cell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>
            <v>0</v>
          </cell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>
            <v>0</v>
          </cell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>
            <v>0</v>
          </cell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>
            <v>0</v>
          </cell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>
            <v>0</v>
          </cell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>
            <v>0</v>
          </cell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>
            <v>0</v>
          </cell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>
            <v>0</v>
          </cell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>
            <v>0</v>
          </cell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>
            <v>0</v>
          </cell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>
            <v>0</v>
          </cell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>
            <v>0</v>
          </cell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>
            <v>0</v>
          </cell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>
            <v>0</v>
          </cell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>
            <v>0</v>
          </cell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>
            <v>0</v>
          </cell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>
            <v>0</v>
          </cell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>
            <v>0</v>
          </cell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>
            <v>0</v>
          </cell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>
            <v>0</v>
          </cell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>
            <v>0</v>
          </cell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>
            <v>0</v>
          </cell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>
            <v>0</v>
          </cell>
          <cell r="P634">
            <v>0</v>
          </cell>
          <cell r="Q634">
            <v>0</v>
          </cell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>
            <v>0</v>
          </cell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>
            <v>0</v>
          </cell>
          <cell r="R636">
            <v>0</v>
          </cell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>
            <v>0</v>
          </cell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>
            <v>0</v>
          </cell>
          <cell r="O638">
            <v>0</v>
          </cell>
          <cell r="P638" t="str">
            <v>F</v>
          </cell>
          <cell r="Q638">
            <v>0</v>
          </cell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>
            <v>0</v>
          </cell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>
            <v>0</v>
          </cell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>
            <v>0</v>
          </cell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>
            <v>0</v>
          </cell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>
            <v>0</v>
          </cell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>
            <v>0</v>
          </cell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>
            <v>0</v>
          </cell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>
            <v>0</v>
          </cell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>
            <v>0</v>
          </cell>
          <cell r="R650">
            <v>0</v>
          </cell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>
            <v>0</v>
          </cell>
          <cell r="P651">
            <v>0</v>
          </cell>
          <cell r="Q651">
            <v>0</v>
          </cell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>
            <v>0</v>
          </cell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>
            <v>0</v>
          </cell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>
            <v>0</v>
          </cell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>
            <v>0</v>
          </cell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>
            <v>0</v>
          </cell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>
            <v>0</v>
          </cell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>
            <v>0</v>
          </cell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>
            <v>0</v>
          </cell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>
            <v>0</v>
          </cell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>
            <v>0</v>
          </cell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>
            <v>0</v>
          </cell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>
            <v>0</v>
          </cell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>
            <v>0</v>
          </cell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>
            <v>0</v>
          </cell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>
            <v>0</v>
          </cell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>
            <v>0</v>
          </cell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>
            <v>0</v>
          </cell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>
            <v>0</v>
          </cell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>
            <v>0</v>
          </cell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>
            <v>0</v>
          </cell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>
            <v>0</v>
          </cell>
          <cell r="P682">
            <v>0</v>
          </cell>
          <cell r="Q682">
            <v>0</v>
          </cell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>
            <v>0</v>
          </cell>
          <cell r="R683">
            <v>0</v>
          </cell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>
            <v>0</v>
          </cell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>
            <v>0</v>
          </cell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>
            <v>0</v>
          </cell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>
            <v>0</v>
          </cell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>
            <v>0</v>
          </cell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>
            <v>0</v>
          </cell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>
            <v>0</v>
          </cell>
          <cell r="R691">
            <v>0</v>
          </cell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>
            <v>0</v>
          </cell>
          <cell r="P692">
            <v>0</v>
          </cell>
          <cell r="Q692">
            <v>0</v>
          </cell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>
            <v>0</v>
          </cell>
          <cell r="P693">
            <v>0</v>
          </cell>
          <cell r="Q693">
            <v>0</v>
          </cell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>
            <v>0</v>
          </cell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>
            <v>0</v>
          </cell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>
            <v>0</v>
          </cell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>
            <v>0</v>
          </cell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>
            <v>0</v>
          </cell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>
            <v>0</v>
          </cell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>
            <v>0</v>
          </cell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>
            <v>0</v>
          </cell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>
            <v>0</v>
          </cell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>
            <v>0</v>
          </cell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>
            <v>0</v>
          </cell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>
            <v>0</v>
          </cell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>
            <v>0</v>
          </cell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>
            <v>0</v>
          </cell>
          <cell r="R712">
            <v>0</v>
          </cell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>
            <v>0</v>
          </cell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>
            <v>0</v>
          </cell>
          <cell r="P713">
            <v>0</v>
          </cell>
          <cell r="Q713">
            <v>0</v>
          </cell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>
            <v>0</v>
          </cell>
          <cell r="P714">
            <v>0</v>
          </cell>
          <cell r="Q714">
            <v>0</v>
          </cell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>
            <v>0</v>
          </cell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>
            <v>0</v>
          </cell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>
            <v>0</v>
          </cell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>
            <v>0</v>
          </cell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>
            <v>0</v>
          </cell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>
            <v>0</v>
          </cell>
          <cell r="P721">
            <v>0</v>
          </cell>
          <cell r="Q721">
            <v>0</v>
          </cell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>
            <v>0</v>
          </cell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>
            <v>0</v>
          </cell>
          <cell r="R723">
            <v>0</v>
          </cell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>
            <v>0</v>
          </cell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>
            <v>0</v>
          </cell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>
            <v>0</v>
          </cell>
          <cell r="R726">
            <v>0</v>
          </cell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>
            <v>0</v>
          </cell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>
            <v>0</v>
          </cell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>
            <v>0</v>
          </cell>
          <cell r="R729">
            <v>0</v>
          </cell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>
            <v>0</v>
          </cell>
          <cell r="R730">
            <v>0</v>
          </cell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>
            <v>0</v>
          </cell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>
            <v>0</v>
          </cell>
          <cell r="R732">
            <v>0</v>
          </cell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>
            <v>0</v>
          </cell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>
            <v>0</v>
          </cell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>
            <v>0</v>
          </cell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>
            <v>0</v>
          </cell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>
            <v>0</v>
          </cell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>
            <v>0</v>
          </cell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>
            <v>0</v>
          </cell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>
            <v>0</v>
          </cell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>
            <v>0</v>
          </cell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>
            <v>0</v>
          </cell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>
            <v>0</v>
          </cell>
          <cell r="P743">
            <v>0</v>
          </cell>
          <cell r="Q743">
            <v>0</v>
          </cell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>
            <v>0</v>
          </cell>
          <cell r="P744">
            <v>0</v>
          </cell>
          <cell r="Q744">
            <v>0</v>
          </cell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>
            <v>0</v>
          </cell>
          <cell r="P745">
            <v>0</v>
          </cell>
          <cell r="Q745">
            <v>0</v>
          </cell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>
            <v>0</v>
          </cell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>
            <v>0</v>
          </cell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>
            <v>0</v>
          </cell>
          <cell r="P747">
            <v>0</v>
          </cell>
          <cell r="Q747">
            <v>0</v>
          </cell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>
            <v>0</v>
          </cell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>
            <v>0</v>
          </cell>
          <cell r="P749">
            <v>0</v>
          </cell>
          <cell r="Q749">
            <v>0</v>
          </cell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>
            <v>0</v>
          </cell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>
            <v>0</v>
          </cell>
          <cell r="P751">
            <v>0</v>
          </cell>
          <cell r="Q751">
            <v>0</v>
          </cell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>
            <v>0</v>
          </cell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>
            <v>0</v>
          </cell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>
            <v>0</v>
          </cell>
          <cell r="P754">
            <v>0</v>
          </cell>
          <cell r="Q754">
            <v>0</v>
          </cell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>
            <v>0</v>
          </cell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>
            <v>0</v>
          </cell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>
            <v>0</v>
          </cell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>
            <v>0</v>
          </cell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>
            <v>0</v>
          </cell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>
            <v>0</v>
          </cell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>
            <v>0</v>
          </cell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>
            <v>0</v>
          </cell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>
            <v>0</v>
          </cell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>
            <v>0</v>
          </cell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>
            <v>0</v>
          </cell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>
            <v>0</v>
          </cell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>
            <v>0</v>
          </cell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>
            <v>0</v>
          </cell>
          <cell r="P767">
            <v>0</v>
          </cell>
          <cell r="Q767">
            <v>0</v>
          </cell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>
            <v>0</v>
          </cell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>
            <v>0</v>
          </cell>
          <cell r="R769">
            <v>0</v>
          </cell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>
            <v>0</v>
          </cell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>
            <v>0</v>
          </cell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>
            <v>0</v>
          </cell>
          <cell r="R772">
            <v>0</v>
          </cell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>
            <v>0</v>
          </cell>
          <cell r="R773">
            <v>0</v>
          </cell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>
            <v>0</v>
          </cell>
          <cell r="R774">
            <v>0</v>
          </cell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>
            <v>0</v>
          </cell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>
            <v>0</v>
          </cell>
          <cell r="R776">
            <v>0</v>
          </cell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>
            <v>0</v>
          </cell>
          <cell r="R777">
            <v>0</v>
          </cell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>
            <v>0</v>
          </cell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>
            <v>0</v>
          </cell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>
            <v>0</v>
          </cell>
          <cell r="R780">
            <v>0</v>
          </cell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>
            <v>0</v>
          </cell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>
            <v>0</v>
          </cell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>
            <v>0</v>
          </cell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>
            <v>0</v>
          </cell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>
            <v>0</v>
          </cell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>
            <v>0</v>
          </cell>
          <cell r="N788" t="str">
            <v>D</v>
          </cell>
          <cell r="O788" t="str">
            <v>G</v>
          </cell>
          <cell r="P788" t="str">
            <v>F</v>
          </cell>
          <cell r="Q788">
            <v>0</v>
          </cell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>
            <v>0</v>
          </cell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>
            <v>0</v>
          </cell>
          <cell r="R790">
            <v>0</v>
          </cell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>
            <v>0</v>
          </cell>
          <cell r="R791">
            <v>0</v>
          </cell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>
            <v>0</v>
          </cell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>
            <v>0</v>
          </cell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 t="str">
            <v>A</v>
          </cell>
          <cell r="J794">
            <v>0</v>
          </cell>
          <cell r="K794">
            <v>0</v>
          </cell>
          <cell r="L794" t="str">
            <v>99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B795" t="str">
            <v>B</v>
          </cell>
          <cell r="C795" t="str">
            <v>CORP B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 t="str">
            <v>B</v>
          </cell>
          <cell r="J795">
            <v>0</v>
          </cell>
          <cell r="K795">
            <v>0</v>
          </cell>
          <cell r="L795" t="str">
            <v>99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B796" t="str">
            <v>C</v>
          </cell>
          <cell r="C796" t="str">
            <v>BLUE CROSS CORP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 t="str">
            <v>C</v>
          </cell>
          <cell r="J796">
            <v>0</v>
          </cell>
          <cell r="K796">
            <v>0</v>
          </cell>
          <cell r="L796" t="str">
            <v>99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D</v>
          </cell>
          <cell r="C797" t="str">
            <v>CORP D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 t="str">
            <v>D</v>
          </cell>
          <cell r="J797">
            <v>0</v>
          </cell>
          <cell r="K797">
            <v>0</v>
          </cell>
          <cell r="L797" t="str">
            <v>99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B798" t="str">
            <v>E</v>
          </cell>
          <cell r="C798" t="str">
            <v>IS TRANSTER CORP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 t="str">
            <v>E</v>
          </cell>
          <cell r="J798">
            <v>0</v>
          </cell>
          <cell r="K798">
            <v>0</v>
          </cell>
          <cell r="L798" t="str">
            <v>99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B799" t="str">
            <v>F</v>
          </cell>
          <cell r="C799" t="str">
            <v>CORP F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 t="str">
            <v>F</v>
          </cell>
          <cell r="J799">
            <v>0</v>
          </cell>
          <cell r="K799">
            <v>0</v>
          </cell>
          <cell r="L799" t="str">
            <v>99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G</v>
          </cell>
          <cell r="C800" t="str">
            <v>CORP G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 t="str">
            <v>G</v>
          </cell>
          <cell r="J800">
            <v>0</v>
          </cell>
          <cell r="K800">
            <v>0</v>
          </cell>
          <cell r="L800" t="str">
            <v>99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B801" t="str">
            <v>H</v>
          </cell>
          <cell r="C801" t="str">
            <v>CORP H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 t="str">
            <v>H</v>
          </cell>
          <cell r="J801">
            <v>0</v>
          </cell>
          <cell r="K801">
            <v>0</v>
          </cell>
          <cell r="L801" t="str">
            <v>99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K</v>
          </cell>
          <cell r="C802" t="str">
            <v>CARING FOR CHILDREN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 t="str">
            <v>K</v>
          </cell>
          <cell r="J802">
            <v>0</v>
          </cell>
          <cell r="K802">
            <v>0</v>
          </cell>
          <cell r="L802" t="str">
            <v>99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>
            <v>0.78099966049194336</v>
          </cell>
          <cell r="Q13">
            <v>0.78099966049194336</v>
          </cell>
          <cell r="R13">
            <v>0.78099966049194336</v>
          </cell>
          <cell r="S13">
            <v>0.78099966049194336</v>
          </cell>
          <cell r="T13">
            <v>0.78099966049194336</v>
          </cell>
          <cell r="U13">
            <v>0.78099966049194336</v>
          </cell>
          <cell r="V13">
            <v>0.78099966049194336</v>
          </cell>
          <cell r="W13">
            <v>0.78099966049194336</v>
          </cell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>
            <v>0.9589996337890625</v>
          </cell>
          <cell r="W14">
            <v>0.9589996337890625</v>
          </cell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>
            <v>0.66899967193603516</v>
          </cell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>
            <v>0.64899969100952148</v>
          </cell>
          <cell r="Q16">
            <v>0.64899969100952148</v>
          </cell>
          <cell r="R16">
            <v>0.64899969100952148</v>
          </cell>
          <cell r="S16">
            <v>0.64899969100952148</v>
          </cell>
          <cell r="T16">
            <v>0.64899969100952148</v>
          </cell>
          <cell r="U16">
            <v>0.64899969100952148</v>
          </cell>
          <cell r="V16">
            <v>0.64899969100952148</v>
          </cell>
          <cell r="W16">
            <v>0.64899969100952148</v>
          </cell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>
            <v>0.83099985122680664</v>
          </cell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>
            <v>0.79699993133544922</v>
          </cell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>
            <v>0.56299972534179688</v>
          </cell>
          <cell r="W19">
            <v>0.56299972534179688</v>
          </cell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>
            <v>0.69499969482421875</v>
          </cell>
          <cell r="W20">
            <v>0.69499969482421875</v>
          </cell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>
            <v>0.60299968719482422</v>
          </cell>
          <cell r="Q21">
            <v>0.60299968719482422</v>
          </cell>
          <cell r="R21">
            <v>0.60299968719482422</v>
          </cell>
          <cell r="S21">
            <v>0.60299968719482422</v>
          </cell>
          <cell r="T21">
            <v>0.60299968719482422</v>
          </cell>
          <cell r="U21">
            <v>0.60299968719482422</v>
          </cell>
          <cell r="V21">
            <v>0.60299968719482422</v>
          </cell>
          <cell r="W21">
            <v>0.60299968719482422</v>
          </cell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>
            <v>0.57199954986572266</v>
          </cell>
          <cell r="Q22">
            <v>0.57199954986572266</v>
          </cell>
          <cell r="R22">
            <v>0.57199954986572266</v>
          </cell>
          <cell r="S22">
            <v>0.57199954986572266</v>
          </cell>
          <cell r="T22">
            <v>0.57199954986572266</v>
          </cell>
          <cell r="U22">
            <v>0.57199954986572266</v>
          </cell>
          <cell r="V22">
            <v>0.57199954986572266</v>
          </cell>
          <cell r="W22">
            <v>0.57199954986572266</v>
          </cell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>
            <v>0.3879997730255127</v>
          </cell>
          <cell r="U23">
            <v>0.3879997730255127</v>
          </cell>
          <cell r="V23">
            <v>0.3879997730255127</v>
          </cell>
          <cell r="W23">
            <v>0.3879997730255127</v>
          </cell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>
            <v>0.31099987030029297</v>
          </cell>
          <cell r="U24">
            <v>0.31099987030029297</v>
          </cell>
          <cell r="V24">
            <v>0.31099987030029297</v>
          </cell>
          <cell r="W24">
            <v>0.31099987030029297</v>
          </cell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>
            <v>0.57799959182739258</v>
          </cell>
          <cell r="Q25">
            <v>0.57799959182739258</v>
          </cell>
          <cell r="R25">
            <v>0.57799959182739258</v>
          </cell>
          <cell r="S25">
            <v>0.57799959182739258</v>
          </cell>
          <cell r="T25">
            <v>0.57799959182739258</v>
          </cell>
          <cell r="U25">
            <v>0.57799959182739258</v>
          </cell>
          <cell r="V25">
            <v>0.57799959182739258</v>
          </cell>
          <cell r="W25">
            <v>0.57799959182739258</v>
          </cell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>
            <v>0.61799955368041992</v>
          </cell>
          <cell r="N26">
            <v>0.61799955368041992</v>
          </cell>
          <cell r="O26">
            <v>0.61799955368041992</v>
          </cell>
          <cell r="P26">
            <v>0.61799955368041992</v>
          </cell>
          <cell r="Q26">
            <v>0.61799955368041992</v>
          </cell>
          <cell r="R26">
            <v>0.61799955368041992</v>
          </cell>
          <cell r="S26">
            <v>0.61799955368041992</v>
          </cell>
          <cell r="T26">
            <v>0.61799955368041992</v>
          </cell>
          <cell r="U26">
            <v>0.61799955368041992</v>
          </cell>
          <cell r="V26">
            <v>0.61799955368041992</v>
          </cell>
          <cell r="W26">
            <v>0.61799955368041992</v>
          </cell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>
            <v>0.71999979019165039</v>
          </cell>
          <cell r="Q31">
            <v>0.71999979019165039</v>
          </cell>
          <cell r="R31">
            <v>0.71999979019165039</v>
          </cell>
          <cell r="S31">
            <v>0.71999979019165039</v>
          </cell>
          <cell r="T31">
            <v>0.71999979019165039</v>
          </cell>
          <cell r="U31">
            <v>0.71999979019165039</v>
          </cell>
          <cell r="V31">
            <v>0.71999979019165039</v>
          </cell>
          <cell r="W31">
            <v>0.71999979019165039</v>
          </cell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>
            <v>0.92299985885620117</v>
          </cell>
          <cell r="Q33">
            <v>0.92299985885620117</v>
          </cell>
          <cell r="R33">
            <v>0.92299985885620117</v>
          </cell>
          <cell r="S33">
            <v>0.92299985885620117</v>
          </cell>
          <cell r="T33">
            <v>0.92299985885620117</v>
          </cell>
          <cell r="U33">
            <v>0.92299985885620117</v>
          </cell>
          <cell r="V33">
            <v>0.92299985885620117</v>
          </cell>
          <cell r="W33">
            <v>0.92299985885620117</v>
          </cell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>
            <v>0.70799970626831055</v>
          </cell>
          <cell r="Q41">
            <v>0.70799970626831055</v>
          </cell>
          <cell r="R41">
            <v>0.70799970626831055</v>
          </cell>
          <cell r="S41">
            <v>0.70799970626831055</v>
          </cell>
          <cell r="T41">
            <v>0.70799970626831055</v>
          </cell>
          <cell r="U41">
            <v>0.70799970626831055</v>
          </cell>
          <cell r="V41">
            <v>0.70799970626831055</v>
          </cell>
          <cell r="W41">
            <v>0.70799970626831055</v>
          </cell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>
            <v>0.67199993133544922</v>
          </cell>
          <cell r="N43">
            <v>0.67199993133544922</v>
          </cell>
          <cell r="O43">
            <v>0.67199993133544922</v>
          </cell>
          <cell r="P43">
            <v>0.67199993133544922</v>
          </cell>
          <cell r="Q43">
            <v>0.67199993133544922</v>
          </cell>
          <cell r="R43">
            <v>0.67199993133544922</v>
          </cell>
          <cell r="S43">
            <v>0.67199993133544922</v>
          </cell>
          <cell r="T43">
            <v>0.67199993133544922</v>
          </cell>
          <cell r="U43">
            <v>0.67199993133544922</v>
          </cell>
          <cell r="V43">
            <v>0.67199993133544922</v>
          </cell>
          <cell r="W43">
            <v>0.67199993133544922</v>
          </cell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>
            <v>0.52299976348876953</v>
          </cell>
          <cell r="N52">
            <v>0.52299976348876953</v>
          </cell>
          <cell r="O52">
            <v>0.52299976348876953</v>
          </cell>
          <cell r="P52">
            <v>0.52299976348876953</v>
          </cell>
          <cell r="Q52">
            <v>0.52299976348876953</v>
          </cell>
          <cell r="R52">
            <v>0.52299976348876953</v>
          </cell>
          <cell r="S52">
            <v>0.52299976348876953</v>
          </cell>
          <cell r="T52">
            <v>0.52299976348876953</v>
          </cell>
          <cell r="U52">
            <v>0.52299976348876953</v>
          </cell>
          <cell r="V52">
            <v>0.52299976348876953</v>
          </cell>
          <cell r="W52">
            <v>0.52299976348876953</v>
          </cell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>
            <v>0.63399982452392578</v>
          </cell>
          <cell r="N58">
            <v>0.63399982452392578</v>
          </cell>
          <cell r="O58">
            <v>0.63399982452392578</v>
          </cell>
          <cell r="P58">
            <v>0.63399982452392578</v>
          </cell>
          <cell r="Q58">
            <v>0.63399982452392578</v>
          </cell>
          <cell r="R58">
            <v>0.63399982452392578</v>
          </cell>
          <cell r="S58">
            <v>0.63399982452392578</v>
          </cell>
          <cell r="T58">
            <v>0.63399982452392578</v>
          </cell>
          <cell r="U58">
            <v>0.63399982452392578</v>
          </cell>
          <cell r="V58">
            <v>0.63399982452392578</v>
          </cell>
          <cell r="W58">
            <v>0.63399982452392578</v>
          </cell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>
            <v>0.66099977493286133</v>
          </cell>
          <cell r="Q59">
            <v>0.66099977493286133</v>
          </cell>
          <cell r="R59">
            <v>0.66099977493286133</v>
          </cell>
          <cell r="S59">
            <v>0.66099977493286133</v>
          </cell>
          <cell r="T59">
            <v>0.66099977493286133</v>
          </cell>
          <cell r="U59">
            <v>0.66099977493286133</v>
          </cell>
          <cell r="V59">
            <v>0.66099977493286133</v>
          </cell>
          <cell r="W59">
            <v>0.66099977493286133</v>
          </cell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>
            <v>0.56299972534179688</v>
          </cell>
          <cell r="N70">
            <v>0.56299972534179688</v>
          </cell>
          <cell r="O70">
            <v>0.56299972534179688</v>
          </cell>
          <cell r="P70">
            <v>0.56299972534179688</v>
          </cell>
          <cell r="Q70">
            <v>0.56299972534179688</v>
          </cell>
          <cell r="R70">
            <v>0.56299972534179688</v>
          </cell>
          <cell r="S70">
            <v>0.56299972534179688</v>
          </cell>
          <cell r="T70">
            <v>0.56299972534179688</v>
          </cell>
          <cell r="U70">
            <v>0.56299972534179688</v>
          </cell>
          <cell r="V70">
            <v>0.56299972534179688</v>
          </cell>
          <cell r="W70">
            <v>0.56299972534179688</v>
          </cell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>
            <v>0.59799957275390625</v>
          </cell>
          <cell r="Q82">
            <v>0.59799957275390625</v>
          </cell>
          <cell r="R82">
            <v>0.59799957275390625</v>
          </cell>
          <cell r="S82">
            <v>0.59799957275390625</v>
          </cell>
          <cell r="T82">
            <v>0.59799957275390625</v>
          </cell>
          <cell r="U82">
            <v>0.59799957275390625</v>
          </cell>
          <cell r="V82">
            <v>0.59799957275390625</v>
          </cell>
          <cell r="W82">
            <v>0.59799957275390625</v>
          </cell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>
            <v>0.62299966812133789</v>
          </cell>
          <cell r="Q83">
            <v>0.62299966812133789</v>
          </cell>
          <cell r="R83">
            <v>0.62299966812133789</v>
          </cell>
          <cell r="S83">
            <v>0.62299966812133789</v>
          </cell>
          <cell r="T83">
            <v>0.62299966812133789</v>
          </cell>
          <cell r="U83">
            <v>0.62299966812133789</v>
          </cell>
          <cell r="V83">
            <v>0.62299966812133789</v>
          </cell>
          <cell r="W83">
            <v>0.62299966812133789</v>
          </cell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>
            <v>0.59399986267089844</v>
          </cell>
          <cell r="Q84">
            <v>0.59399986267089844</v>
          </cell>
          <cell r="R84">
            <v>0.59399986267089844</v>
          </cell>
          <cell r="S84">
            <v>0.59399986267089844</v>
          </cell>
          <cell r="T84">
            <v>0.59399986267089844</v>
          </cell>
          <cell r="U84">
            <v>0.59399986267089844</v>
          </cell>
          <cell r="V84">
            <v>0.59399986267089844</v>
          </cell>
          <cell r="W84">
            <v>0.59399986267089844</v>
          </cell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>
            <v>0.67199993133544922</v>
          </cell>
          <cell r="Q85">
            <v>0.67199993133544922</v>
          </cell>
          <cell r="R85">
            <v>0.67199993133544922</v>
          </cell>
          <cell r="S85">
            <v>0.67199993133544922</v>
          </cell>
          <cell r="T85">
            <v>0.67199993133544922</v>
          </cell>
          <cell r="U85">
            <v>0.67199993133544922</v>
          </cell>
          <cell r="V85">
            <v>0.67199993133544922</v>
          </cell>
          <cell r="W85">
            <v>0.67199993133544922</v>
          </cell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>
            <v>0.49099993705749512</v>
          </cell>
          <cell r="Q86">
            <v>0.49099993705749512</v>
          </cell>
          <cell r="R86">
            <v>0.49099993705749512</v>
          </cell>
          <cell r="S86">
            <v>0.49099993705749512</v>
          </cell>
          <cell r="T86">
            <v>0.49099993705749512</v>
          </cell>
          <cell r="U86">
            <v>0.49099993705749512</v>
          </cell>
          <cell r="V86">
            <v>0.49099993705749512</v>
          </cell>
          <cell r="W86">
            <v>0.49099993705749512</v>
          </cell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>
            <v>0.59599971771240234</v>
          </cell>
          <cell r="Q87">
            <v>0.59599971771240234</v>
          </cell>
          <cell r="R87">
            <v>0.59599971771240234</v>
          </cell>
          <cell r="S87">
            <v>0.59599971771240234</v>
          </cell>
          <cell r="T87">
            <v>0.59599971771240234</v>
          </cell>
          <cell r="U87">
            <v>0.59599971771240234</v>
          </cell>
          <cell r="V87">
            <v>0.59599971771240234</v>
          </cell>
          <cell r="W87">
            <v>0.59599971771240234</v>
          </cell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>
            <v>0.62199974060058594</v>
          </cell>
          <cell r="Q88">
            <v>0.62199974060058594</v>
          </cell>
          <cell r="R88">
            <v>0.62199974060058594</v>
          </cell>
          <cell r="S88">
            <v>0.62199974060058594</v>
          </cell>
          <cell r="T88">
            <v>0.62199974060058594</v>
          </cell>
          <cell r="U88">
            <v>0.62199974060058594</v>
          </cell>
          <cell r="V88">
            <v>0.62199974060058594</v>
          </cell>
          <cell r="W88">
            <v>0.62199974060058594</v>
          </cell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>
            <v>0.32899999618530273</v>
          </cell>
          <cell r="Q89">
            <v>0.32899999618530273</v>
          </cell>
          <cell r="R89">
            <v>0.32899999618530273</v>
          </cell>
          <cell r="S89">
            <v>0.32899999618530273</v>
          </cell>
          <cell r="T89">
            <v>0.32899999618530273</v>
          </cell>
          <cell r="U89">
            <v>0.32899999618530273</v>
          </cell>
          <cell r="V89">
            <v>0.32899999618530273</v>
          </cell>
          <cell r="W89">
            <v>0.32899999618530273</v>
          </cell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>
            <v>0.28999996185302734</v>
          </cell>
          <cell r="Q90">
            <v>0.28999996185302734</v>
          </cell>
          <cell r="R90">
            <v>0.28999996185302734</v>
          </cell>
          <cell r="S90">
            <v>0.28999996185302734</v>
          </cell>
          <cell r="T90">
            <v>0.28999996185302734</v>
          </cell>
          <cell r="U90">
            <v>0.28999996185302734</v>
          </cell>
          <cell r="V90">
            <v>0.28999996185302734</v>
          </cell>
          <cell r="W90">
            <v>0.28999996185302734</v>
          </cell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>
            <v>0.51599979400634766</v>
          </cell>
          <cell r="Q91">
            <v>0.51599979400634766</v>
          </cell>
          <cell r="R91">
            <v>0.51599979400634766</v>
          </cell>
          <cell r="S91">
            <v>0.51599979400634766</v>
          </cell>
          <cell r="T91">
            <v>0.51599979400634766</v>
          </cell>
          <cell r="U91">
            <v>0.51599979400634766</v>
          </cell>
          <cell r="V91">
            <v>0.51599979400634766</v>
          </cell>
          <cell r="W91">
            <v>0.51599979400634766</v>
          </cell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>
            <v>0.47799992561340332</v>
          </cell>
          <cell r="Q92">
            <v>0.47799992561340332</v>
          </cell>
          <cell r="R92">
            <v>0.47799992561340332</v>
          </cell>
          <cell r="S92">
            <v>0.47799992561340332</v>
          </cell>
          <cell r="T92">
            <v>0.47799992561340332</v>
          </cell>
          <cell r="U92">
            <v>0.47799992561340332</v>
          </cell>
          <cell r="V92">
            <v>0.47799992561340332</v>
          </cell>
          <cell r="W92">
            <v>0.47799992561340332</v>
          </cell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>
            <v>0.55099964141845703</v>
          </cell>
          <cell r="Q93">
            <v>0.55099964141845703</v>
          </cell>
          <cell r="R93">
            <v>0.55099964141845703</v>
          </cell>
          <cell r="S93">
            <v>0.55099964141845703</v>
          </cell>
          <cell r="T93">
            <v>0.55099964141845703</v>
          </cell>
          <cell r="U93">
            <v>0.55099964141845703</v>
          </cell>
          <cell r="V93">
            <v>0.55099964141845703</v>
          </cell>
          <cell r="W93">
            <v>0.55099964141845703</v>
          </cell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>
            <v>0.71199989318847656</v>
          </cell>
          <cell r="Q94">
            <v>0.71199989318847656</v>
          </cell>
          <cell r="R94">
            <v>0.71199989318847656</v>
          </cell>
          <cell r="S94">
            <v>0.71199989318847656</v>
          </cell>
          <cell r="T94">
            <v>0.71199989318847656</v>
          </cell>
          <cell r="U94">
            <v>0.71199989318847656</v>
          </cell>
          <cell r="V94">
            <v>0.71199989318847656</v>
          </cell>
          <cell r="W94">
            <v>0.71199989318847656</v>
          </cell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>
            <v>0.66699981689453125</v>
          </cell>
          <cell r="Q95">
            <v>0.66699981689453125</v>
          </cell>
          <cell r="R95">
            <v>0.66699981689453125</v>
          </cell>
          <cell r="S95">
            <v>0.66699981689453125</v>
          </cell>
          <cell r="T95">
            <v>0.66699981689453125</v>
          </cell>
          <cell r="U95">
            <v>0.66699981689453125</v>
          </cell>
          <cell r="V95">
            <v>0.66699981689453125</v>
          </cell>
          <cell r="W95">
            <v>0.66699981689453125</v>
          </cell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>
            <v>0.91499996185302734</v>
          </cell>
          <cell r="G97">
            <v>0.91499996185302734</v>
          </cell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>
            <v>0.78099966049194336</v>
          </cell>
          <cell r="Q97">
            <v>0.78099966049194336</v>
          </cell>
          <cell r="R97">
            <v>0.78099966049194336</v>
          </cell>
          <cell r="S97">
            <v>0.78099966049194336</v>
          </cell>
          <cell r="T97">
            <v>0.78099966049194336</v>
          </cell>
          <cell r="U97">
            <v>0.78099966049194336</v>
          </cell>
          <cell r="V97">
            <v>0.78099966049194336</v>
          </cell>
          <cell r="W97">
            <v>0.78099966049194336</v>
          </cell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>
            <v>0.49099993705749512</v>
          </cell>
          <cell r="Q98">
            <v>0.49099993705749512</v>
          </cell>
          <cell r="R98">
            <v>0.49099993705749512</v>
          </cell>
          <cell r="S98">
            <v>0.49099993705749512</v>
          </cell>
          <cell r="T98">
            <v>0.49099993705749512</v>
          </cell>
          <cell r="U98">
            <v>0.49099993705749512</v>
          </cell>
          <cell r="V98">
            <v>0.49099993705749512</v>
          </cell>
          <cell r="W98">
            <v>0.49099993705749512</v>
          </cell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>
            <v>0.49099993705749512</v>
          </cell>
          <cell r="G99">
            <v>0.49099993705749512</v>
          </cell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>
            <v>0.59599971771240234</v>
          </cell>
          <cell r="Q99">
            <v>0.59599971771240234</v>
          </cell>
          <cell r="R99">
            <v>0.59599971771240234</v>
          </cell>
          <cell r="S99">
            <v>0.59599971771240234</v>
          </cell>
          <cell r="T99">
            <v>0.59599971771240234</v>
          </cell>
          <cell r="U99">
            <v>0.59599971771240234</v>
          </cell>
          <cell r="V99">
            <v>0.59599971771240234</v>
          </cell>
          <cell r="W99">
            <v>0.59599971771240234</v>
          </cell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>
            <v>0.59599971771240234</v>
          </cell>
          <cell r="G100">
            <v>0.59599971771240234</v>
          </cell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>
            <v>0.67399978637695313</v>
          </cell>
          <cell r="Q100">
            <v>0.67399978637695313</v>
          </cell>
          <cell r="R100">
            <v>0.67399978637695313</v>
          </cell>
          <cell r="S100">
            <v>0.67399978637695313</v>
          </cell>
          <cell r="T100">
            <v>0.67399978637695313</v>
          </cell>
          <cell r="U100">
            <v>0.67399978637695313</v>
          </cell>
          <cell r="V100">
            <v>0.67399978637695313</v>
          </cell>
          <cell r="W100">
            <v>0.67399978637695313</v>
          </cell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>
            <v>0.72999954223632813</v>
          </cell>
          <cell r="Q101">
            <v>0.72999954223632813</v>
          </cell>
          <cell r="R101">
            <v>0.72999954223632813</v>
          </cell>
          <cell r="S101">
            <v>0.72999954223632813</v>
          </cell>
          <cell r="T101">
            <v>0.72999954223632813</v>
          </cell>
          <cell r="U101">
            <v>0.72999954223632813</v>
          </cell>
          <cell r="V101">
            <v>0.72999954223632813</v>
          </cell>
          <cell r="W101">
            <v>0.72999954223632813</v>
          </cell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>
            <v>0.59799957275390625</v>
          </cell>
          <cell r="N102">
            <v>0.59799957275390625</v>
          </cell>
          <cell r="O102">
            <v>0.59799957275390625</v>
          </cell>
          <cell r="P102">
            <v>0.59799957275390625</v>
          </cell>
          <cell r="Q102">
            <v>0.59799957275390625</v>
          </cell>
          <cell r="R102">
            <v>0.59799957275390625</v>
          </cell>
          <cell r="S102">
            <v>0.59799957275390625</v>
          </cell>
          <cell r="T102">
            <v>0.59799957275390625</v>
          </cell>
          <cell r="U102">
            <v>0.59799957275390625</v>
          </cell>
          <cell r="V102">
            <v>0.59799957275390625</v>
          </cell>
          <cell r="W102">
            <v>0.59799957275390625</v>
          </cell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>
            <v>0.65999984741210938</v>
          </cell>
          <cell r="N103">
            <v>0.65999984741210938</v>
          </cell>
          <cell r="O103">
            <v>0.65999984741210938</v>
          </cell>
          <cell r="P103">
            <v>0.65999984741210938</v>
          </cell>
          <cell r="Q103">
            <v>0.65999984741210938</v>
          </cell>
          <cell r="R103">
            <v>0.65999984741210938</v>
          </cell>
          <cell r="S103">
            <v>0.65999984741210938</v>
          </cell>
          <cell r="T103">
            <v>0.65999984741210938</v>
          </cell>
          <cell r="U103">
            <v>0.65999984741210938</v>
          </cell>
          <cell r="V103">
            <v>0.65999984741210938</v>
          </cell>
          <cell r="W103">
            <v>0.65999984741210938</v>
          </cell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>
            <v>0.78099966049194336</v>
          </cell>
          <cell r="Q106">
            <v>0.78099966049194336</v>
          </cell>
          <cell r="R106">
            <v>0.78099966049194336</v>
          </cell>
          <cell r="S106">
            <v>0.78099966049194336</v>
          </cell>
          <cell r="T106">
            <v>0.78099966049194336</v>
          </cell>
          <cell r="U106">
            <v>0.78099966049194336</v>
          </cell>
          <cell r="V106">
            <v>0.78099966049194336</v>
          </cell>
          <cell r="W106">
            <v>0.78099966049194336</v>
          </cell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>
            <v>0.9589996337890625</v>
          </cell>
          <cell r="W107">
            <v>0.9589996337890625</v>
          </cell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>
            <v>0.66899967193603516</v>
          </cell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>
            <v>0.64899969100952148</v>
          </cell>
          <cell r="Q109">
            <v>0.64899969100952148</v>
          </cell>
          <cell r="R109">
            <v>0.64899969100952148</v>
          </cell>
          <cell r="S109">
            <v>0.64899969100952148</v>
          </cell>
          <cell r="T109">
            <v>0.64899969100952148</v>
          </cell>
          <cell r="U109">
            <v>0.64899969100952148</v>
          </cell>
          <cell r="V109">
            <v>0.64899969100952148</v>
          </cell>
          <cell r="W109">
            <v>0.64899969100952148</v>
          </cell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>
            <v>0.83099985122680664</v>
          </cell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>
            <v>0.79699993133544922</v>
          </cell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>
            <v>0.56299972534179688</v>
          </cell>
          <cell r="W112">
            <v>0.56299972534179688</v>
          </cell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>
            <v>0.69499969482421875</v>
          </cell>
          <cell r="W113">
            <v>0.69499969482421875</v>
          </cell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>
            <v>0.60299968719482422</v>
          </cell>
          <cell r="Q114">
            <v>0.60299968719482422</v>
          </cell>
          <cell r="R114">
            <v>0.60299968719482422</v>
          </cell>
          <cell r="S114">
            <v>0.60299968719482422</v>
          </cell>
          <cell r="T114">
            <v>0.60299968719482422</v>
          </cell>
          <cell r="U114">
            <v>0.60299968719482422</v>
          </cell>
          <cell r="V114">
            <v>0.60299968719482422</v>
          </cell>
          <cell r="W114">
            <v>0.60299968719482422</v>
          </cell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>
            <v>0.57199954986572266</v>
          </cell>
          <cell r="Q115">
            <v>0.57199954986572266</v>
          </cell>
          <cell r="R115">
            <v>0.57199954986572266</v>
          </cell>
          <cell r="S115">
            <v>0.57199954986572266</v>
          </cell>
          <cell r="T115">
            <v>0.57199954986572266</v>
          </cell>
          <cell r="U115">
            <v>0.57199954986572266</v>
          </cell>
          <cell r="V115">
            <v>0.57199954986572266</v>
          </cell>
          <cell r="W115">
            <v>0.57199954986572266</v>
          </cell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>
            <v>0.3879997730255127</v>
          </cell>
          <cell r="U116">
            <v>0.3879997730255127</v>
          </cell>
          <cell r="V116">
            <v>0.3879997730255127</v>
          </cell>
          <cell r="W116">
            <v>0.3879997730255127</v>
          </cell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>
            <v>0.31099987030029297</v>
          </cell>
          <cell r="U117">
            <v>0.31099987030029297</v>
          </cell>
          <cell r="V117">
            <v>0.31099987030029297</v>
          </cell>
          <cell r="W117">
            <v>0.31099987030029297</v>
          </cell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>
            <v>0.57799959182739258</v>
          </cell>
          <cell r="Q118">
            <v>0.57799959182739258</v>
          </cell>
          <cell r="R118">
            <v>0.57799959182739258</v>
          </cell>
          <cell r="S118">
            <v>0.57799959182739258</v>
          </cell>
          <cell r="T118">
            <v>0.57799959182739258</v>
          </cell>
          <cell r="U118">
            <v>0.57799959182739258</v>
          </cell>
          <cell r="V118">
            <v>0.57799959182739258</v>
          </cell>
          <cell r="W118">
            <v>0.57799959182739258</v>
          </cell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>
            <v>0.61799955368041992</v>
          </cell>
          <cell r="N119">
            <v>0.61799955368041992</v>
          </cell>
          <cell r="O119">
            <v>0.61799955368041992</v>
          </cell>
          <cell r="P119">
            <v>0.61799955368041992</v>
          </cell>
          <cell r="Q119">
            <v>0.61799955368041992</v>
          </cell>
          <cell r="R119">
            <v>0.61799955368041992</v>
          </cell>
          <cell r="S119">
            <v>0.61799955368041992</v>
          </cell>
          <cell r="T119">
            <v>0.61799955368041992</v>
          </cell>
          <cell r="U119">
            <v>0.61799955368041992</v>
          </cell>
          <cell r="V119">
            <v>0.61799955368041992</v>
          </cell>
          <cell r="W119">
            <v>0.61799955368041992</v>
          </cell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>
            <v>0.71999979019165039</v>
          </cell>
          <cell r="Q120">
            <v>0.71999979019165039</v>
          </cell>
          <cell r="R120">
            <v>0.71999979019165039</v>
          </cell>
          <cell r="S120">
            <v>0.71999979019165039</v>
          </cell>
          <cell r="T120">
            <v>0.71999979019165039</v>
          </cell>
          <cell r="U120">
            <v>0.71999979019165039</v>
          </cell>
          <cell r="V120">
            <v>0.71999979019165039</v>
          </cell>
          <cell r="W120">
            <v>0.71999979019165039</v>
          </cell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>
            <v>0.92299985885620117</v>
          </cell>
          <cell r="Q122">
            <v>0.92299985885620117</v>
          </cell>
          <cell r="R122">
            <v>0.92299985885620117</v>
          </cell>
          <cell r="S122">
            <v>0.92299985885620117</v>
          </cell>
          <cell r="T122">
            <v>0.92299985885620117</v>
          </cell>
          <cell r="U122">
            <v>0.92299985885620117</v>
          </cell>
          <cell r="V122">
            <v>0.92299985885620117</v>
          </cell>
          <cell r="W122">
            <v>0.92299985885620117</v>
          </cell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>
            <v>0.70799970626831055</v>
          </cell>
          <cell r="Q131">
            <v>0.70799970626831055</v>
          </cell>
          <cell r="R131">
            <v>0.70799970626831055</v>
          </cell>
          <cell r="S131">
            <v>0.70799970626831055</v>
          </cell>
          <cell r="T131">
            <v>0.70799970626831055</v>
          </cell>
          <cell r="U131">
            <v>0.70799970626831055</v>
          </cell>
          <cell r="V131">
            <v>0.70799970626831055</v>
          </cell>
          <cell r="W131">
            <v>0.70799970626831055</v>
          </cell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>
            <v>0.6679997444152832</v>
          </cell>
          <cell r="N132">
            <v>0.6679997444152832</v>
          </cell>
          <cell r="O132">
            <v>0.6679997444152832</v>
          </cell>
          <cell r="P132">
            <v>0.6679997444152832</v>
          </cell>
          <cell r="Q132">
            <v>0.6679997444152832</v>
          </cell>
          <cell r="R132">
            <v>0.6679997444152832</v>
          </cell>
          <cell r="S132">
            <v>0.6679997444152832</v>
          </cell>
          <cell r="T132">
            <v>0.6679997444152832</v>
          </cell>
          <cell r="U132">
            <v>0.6679997444152832</v>
          </cell>
          <cell r="V132">
            <v>0.6679997444152832</v>
          </cell>
          <cell r="W132">
            <v>0.6679997444152832</v>
          </cell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>
            <v>0.67199993133544922</v>
          </cell>
          <cell r="N133">
            <v>0.67199993133544922</v>
          </cell>
          <cell r="O133">
            <v>0.67199993133544922</v>
          </cell>
          <cell r="P133">
            <v>0.67199993133544922</v>
          </cell>
          <cell r="Q133">
            <v>0.67199993133544922</v>
          </cell>
          <cell r="R133">
            <v>0.67199993133544922</v>
          </cell>
          <cell r="S133">
            <v>0.67199993133544922</v>
          </cell>
          <cell r="T133">
            <v>0.67199993133544922</v>
          </cell>
          <cell r="U133">
            <v>0.67199993133544922</v>
          </cell>
          <cell r="V133">
            <v>0.67199993133544922</v>
          </cell>
          <cell r="W133">
            <v>0.67199993133544922</v>
          </cell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>
            <v>0.52299976348876953</v>
          </cell>
          <cell r="N142">
            <v>0.52299976348876953</v>
          </cell>
          <cell r="O142">
            <v>0.52299976348876953</v>
          </cell>
          <cell r="P142">
            <v>0.52299976348876953</v>
          </cell>
          <cell r="Q142">
            <v>0.52299976348876953</v>
          </cell>
          <cell r="R142">
            <v>0.52299976348876953</v>
          </cell>
          <cell r="S142">
            <v>0.52299976348876953</v>
          </cell>
          <cell r="T142">
            <v>0.52299976348876953</v>
          </cell>
          <cell r="U142">
            <v>0.52299976348876953</v>
          </cell>
          <cell r="V142">
            <v>0.52299976348876953</v>
          </cell>
          <cell r="W142">
            <v>0.52299976348876953</v>
          </cell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>
            <v>0.58199977874755859</v>
          </cell>
          <cell r="N143">
            <v>0.58199977874755859</v>
          </cell>
          <cell r="O143">
            <v>0.58199977874755859</v>
          </cell>
          <cell r="P143">
            <v>0.58199977874755859</v>
          </cell>
          <cell r="Q143">
            <v>0.58199977874755859</v>
          </cell>
          <cell r="R143">
            <v>0.58199977874755859</v>
          </cell>
          <cell r="S143">
            <v>0.58199977874755859</v>
          </cell>
          <cell r="T143">
            <v>0.58199977874755859</v>
          </cell>
          <cell r="U143">
            <v>0.58199977874755859</v>
          </cell>
          <cell r="V143">
            <v>0.58199977874755859</v>
          </cell>
          <cell r="W143">
            <v>0.58199977874755859</v>
          </cell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>
            <v>0.63399982452392578</v>
          </cell>
          <cell r="N148">
            <v>0.63399982452392578</v>
          </cell>
          <cell r="O148">
            <v>0.63399982452392578</v>
          </cell>
          <cell r="P148">
            <v>0.63399982452392578</v>
          </cell>
          <cell r="Q148">
            <v>0.63399982452392578</v>
          </cell>
          <cell r="R148">
            <v>0.63399982452392578</v>
          </cell>
          <cell r="S148">
            <v>0.63399982452392578</v>
          </cell>
          <cell r="T148">
            <v>0.63399982452392578</v>
          </cell>
          <cell r="U148">
            <v>0.63399982452392578</v>
          </cell>
          <cell r="V148">
            <v>0.63399982452392578</v>
          </cell>
          <cell r="W148">
            <v>0.63399982452392578</v>
          </cell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>
            <v>0.66099977493286133</v>
          </cell>
          <cell r="Q149">
            <v>0.66099977493286133</v>
          </cell>
          <cell r="R149">
            <v>0.66099977493286133</v>
          </cell>
          <cell r="S149">
            <v>0.66099977493286133</v>
          </cell>
          <cell r="T149">
            <v>0.66099977493286133</v>
          </cell>
          <cell r="U149">
            <v>0.66099977493286133</v>
          </cell>
          <cell r="V149">
            <v>0.66099977493286133</v>
          </cell>
          <cell r="W149">
            <v>0.66099977493286133</v>
          </cell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>
            <v>0.59799957275390625</v>
          </cell>
          <cell r="Q176">
            <v>0.59799957275390625</v>
          </cell>
          <cell r="R176">
            <v>0.59799957275390625</v>
          </cell>
          <cell r="S176">
            <v>0.59799957275390625</v>
          </cell>
          <cell r="T176">
            <v>0.59799957275390625</v>
          </cell>
          <cell r="U176">
            <v>0.59799957275390625</v>
          </cell>
          <cell r="V176">
            <v>0.59799957275390625</v>
          </cell>
          <cell r="W176">
            <v>0.59799957275390625</v>
          </cell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>
            <v>0.62299966812133789</v>
          </cell>
          <cell r="Q177">
            <v>0.62299966812133789</v>
          </cell>
          <cell r="R177">
            <v>0.62299966812133789</v>
          </cell>
          <cell r="S177">
            <v>0.62299966812133789</v>
          </cell>
          <cell r="T177">
            <v>0.62299966812133789</v>
          </cell>
          <cell r="U177">
            <v>0.62299966812133789</v>
          </cell>
          <cell r="V177">
            <v>0.62299966812133789</v>
          </cell>
          <cell r="W177">
            <v>0.62299966812133789</v>
          </cell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>
            <v>0.59399986267089844</v>
          </cell>
          <cell r="Q178">
            <v>0.59399986267089844</v>
          </cell>
          <cell r="R178">
            <v>0.59399986267089844</v>
          </cell>
          <cell r="S178">
            <v>0.59399986267089844</v>
          </cell>
          <cell r="T178">
            <v>0.59399986267089844</v>
          </cell>
          <cell r="U178">
            <v>0.59399986267089844</v>
          </cell>
          <cell r="V178">
            <v>0.59399986267089844</v>
          </cell>
          <cell r="W178">
            <v>0.59399986267089844</v>
          </cell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>
            <v>0.67199993133544922</v>
          </cell>
          <cell r="Q179">
            <v>0.67199993133544922</v>
          </cell>
          <cell r="R179">
            <v>0.67199993133544922</v>
          </cell>
          <cell r="S179">
            <v>0.67199993133544922</v>
          </cell>
          <cell r="T179">
            <v>0.67199993133544922</v>
          </cell>
          <cell r="U179">
            <v>0.67199993133544922</v>
          </cell>
          <cell r="V179">
            <v>0.67199993133544922</v>
          </cell>
          <cell r="W179">
            <v>0.67199993133544922</v>
          </cell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>
            <v>0.49099993705749512</v>
          </cell>
          <cell r="Q180">
            <v>0.49099993705749512</v>
          </cell>
          <cell r="R180">
            <v>0.49099993705749512</v>
          </cell>
          <cell r="S180">
            <v>0.49099993705749512</v>
          </cell>
          <cell r="T180">
            <v>0.49099993705749512</v>
          </cell>
          <cell r="U180">
            <v>0.49099993705749512</v>
          </cell>
          <cell r="V180">
            <v>0.49099993705749512</v>
          </cell>
          <cell r="W180">
            <v>0.49099993705749512</v>
          </cell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>
            <v>0.59599971771240234</v>
          </cell>
          <cell r="Q181">
            <v>0.59599971771240234</v>
          </cell>
          <cell r="R181">
            <v>0.59599971771240234</v>
          </cell>
          <cell r="S181">
            <v>0.59599971771240234</v>
          </cell>
          <cell r="T181">
            <v>0.59599971771240234</v>
          </cell>
          <cell r="U181">
            <v>0.59599971771240234</v>
          </cell>
          <cell r="V181">
            <v>0.59599971771240234</v>
          </cell>
          <cell r="W181">
            <v>0.59599971771240234</v>
          </cell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>
            <v>0.62199974060058594</v>
          </cell>
          <cell r="Q182">
            <v>0.62199974060058594</v>
          </cell>
          <cell r="R182">
            <v>0.62199974060058594</v>
          </cell>
          <cell r="S182">
            <v>0.62199974060058594</v>
          </cell>
          <cell r="T182">
            <v>0.62199974060058594</v>
          </cell>
          <cell r="U182">
            <v>0.62199974060058594</v>
          </cell>
          <cell r="V182">
            <v>0.62199974060058594</v>
          </cell>
          <cell r="W182">
            <v>0.62199974060058594</v>
          </cell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>
            <v>0.32899999618530273</v>
          </cell>
          <cell r="Q183">
            <v>0.32899999618530273</v>
          </cell>
          <cell r="R183">
            <v>0.32899999618530273</v>
          </cell>
          <cell r="S183">
            <v>0.32899999618530273</v>
          </cell>
          <cell r="T183">
            <v>0.32899999618530273</v>
          </cell>
          <cell r="U183">
            <v>0.32899999618530273</v>
          </cell>
          <cell r="V183">
            <v>0.32899999618530273</v>
          </cell>
          <cell r="W183">
            <v>0.32899999618530273</v>
          </cell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>
            <v>0.28999996185302734</v>
          </cell>
          <cell r="Q184">
            <v>0.28999996185302734</v>
          </cell>
          <cell r="R184">
            <v>0.28999996185302734</v>
          </cell>
          <cell r="S184">
            <v>0.28999996185302734</v>
          </cell>
          <cell r="T184">
            <v>0.28999996185302734</v>
          </cell>
          <cell r="U184">
            <v>0.28999996185302734</v>
          </cell>
          <cell r="V184">
            <v>0.28999996185302734</v>
          </cell>
          <cell r="W184">
            <v>0.28999996185302734</v>
          </cell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>
            <v>0.51599979400634766</v>
          </cell>
          <cell r="Q185">
            <v>0.51599979400634766</v>
          </cell>
          <cell r="R185">
            <v>0.51599979400634766</v>
          </cell>
          <cell r="S185">
            <v>0.51599979400634766</v>
          </cell>
          <cell r="T185">
            <v>0.51599979400634766</v>
          </cell>
          <cell r="U185">
            <v>0.51599979400634766</v>
          </cell>
          <cell r="V185">
            <v>0.51599979400634766</v>
          </cell>
          <cell r="W185">
            <v>0.51599979400634766</v>
          </cell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>
            <v>0.47799992561340332</v>
          </cell>
          <cell r="Q186">
            <v>0.47799992561340332</v>
          </cell>
          <cell r="R186">
            <v>0.47799992561340332</v>
          </cell>
          <cell r="S186">
            <v>0.47799992561340332</v>
          </cell>
          <cell r="T186">
            <v>0.47799992561340332</v>
          </cell>
          <cell r="U186">
            <v>0.47799992561340332</v>
          </cell>
          <cell r="V186">
            <v>0.47799992561340332</v>
          </cell>
          <cell r="W186">
            <v>0.47799992561340332</v>
          </cell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>
            <v>0.55099964141845703</v>
          </cell>
          <cell r="Q187">
            <v>0.55099964141845703</v>
          </cell>
          <cell r="R187">
            <v>0.55099964141845703</v>
          </cell>
          <cell r="S187">
            <v>0.55099964141845703</v>
          </cell>
          <cell r="T187">
            <v>0.55099964141845703</v>
          </cell>
          <cell r="U187">
            <v>0.55099964141845703</v>
          </cell>
          <cell r="V187">
            <v>0.55099964141845703</v>
          </cell>
          <cell r="W187">
            <v>0.55099964141845703</v>
          </cell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>
            <v>0.71199989318847656</v>
          </cell>
          <cell r="Q188">
            <v>0.71199989318847656</v>
          </cell>
          <cell r="R188">
            <v>0.71199989318847656</v>
          </cell>
          <cell r="S188">
            <v>0.71199989318847656</v>
          </cell>
          <cell r="T188">
            <v>0.71199989318847656</v>
          </cell>
          <cell r="U188">
            <v>0.71199989318847656</v>
          </cell>
          <cell r="V188">
            <v>0.71199989318847656</v>
          </cell>
          <cell r="W188">
            <v>0.71199989318847656</v>
          </cell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>
            <v>0.66699981689453125</v>
          </cell>
          <cell r="Q189">
            <v>0.66699981689453125</v>
          </cell>
          <cell r="R189">
            <v>0.66699981689453125</v>
          </cell>
          <cell r="S189">
            <v>0.66699981689453125</v>
          </cell>
          <cell r="T189">
            <v>0.66699981689453125</v>
          </cell>
          <cell r="U189">
            <v>0.66699981689453125</v>
          </cell>
          <cell r="V189">
            <v>0.66699981689453125</v>
          </cell>
          <cell r="W189">
            <v>0.66699981689453125</v>
          </cell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>
            <v>0.91499996185302734</v>
          </cell>
          <cell r="G191">
            <v>0.91499996185302734</v>
          </cell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>
            <v>0.78099966049194336</v>
          </cell>
          <cell r="Q191">
            <v>0.78099966049194336</v>
          </cell>
          <cell r="R191">
            <v>0.78099966049194336</v>
          </cell>
          <cell r="S191">
            <v>0.78099966049194336</v>
          </cell>
          <cell r="T191">
            <v>0.78099966049194336</v>
          </cell>
          <cell r="U191">
            <v>0.78099966049194336</v>
          </cell>
          <cell r="V191">
            <v>0.78099966049194336</v>
          </cell>
          <cell r="W191">
            <v>0.78099966049194336</v>
          </cell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>
            <v>0.49099993705749512</v>
          </cell>
          <cell r="Q192">
            <v>0.49099993705749512</v>
          </cell>
          <cell r="R192">
            <v>0.49099993705749512</v>
          </cell>
          <cell r="S192">
            <v>0.49099993705749512</v>
          </cell>
          <cell r="T192">
            <v>0.49099993705749512</v>
          </cell>
          <cell r="U192">
            <v>0.49099993705749512</v>
          </cell>
          <cell r="V192">
            <v>0.49099993705749512</v>
          </cell>
          <cell r="W192">
            <v>0.49099993705749512</v>
          </cell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>
            <v>0.49099993705749512</v>
          </cell>
          <cell r="G193">
            <v>0.49099993705749512</v>
          </cell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>
            <v>0.59599971771240234</v>
          </cell>
          <cell r="Q193">
            <v>0.59599971771240234</v>
          </cell>
          <cell r="R193">
            <v>0.59599971771240234</v>
          </cell>
          <cell r="S193">
            <v>0.59599971771240234</v>
          </cell>
          <cell r="T193">
            <v>0.59599971771240234</v>
          </cell>
          <cell r="U193">
            <v>0.59599971771240234</v>
          </cell>
          <cell r="V193">
            <v>0.59599971771240234</v>
          </cell>
          <cell r="W193">
            <v>0.59599971771240234</v>
          </cell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>
            <v>0.59599971771240234</v>
          </cell>
          <cell r="G194">
            <v>0.59599971771240234</v>
          </cell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>
            <v>0.67399978637695313</v>
          </cell>
          <cell r="Q194">
            <v>0.67399978637695313</v>
          </cell>
          <cell r="R194">
            <v>0.67399978637695313</v>
          </cell>
          <cell r="S194">
            <v>0.67399978637695313</v>
          </cell>
          <cell r="T194">
            <v>0.67399978637695313</v>
          </cell>
          <cell r="U194">
            <v>0.67399978637695313</v>
          </cell>
          <cell r="V194">
            <v>0.67399978637695313</v>
          </cell>
          <cell r="W194">
            <v>0.67399978637695313</v>
          </cell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>
            <v>0.72999954223632813</v>
          </cell>
          <cell r="Q195">
            <v>0.72999954223632813</v>
          </cell>
          <cell r="R195">
            <v>0.72999954223632813</v>
          </cell>
          <cell r="S195">
            <v>0.72999954223632813</v>
          </cell>
          <cell r="T195">
            <v>0.72999954223632813</v>
          </cell>
          <cell r="U195">
            <v>0.72999954223632813</v>
          </cell>
          <cell r="V195">
            <v>0.72999954223632813</v>
          </cell>
          <cell r="W195">
            <v>0.72999954223632813</v>
          </cell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>
            <v>0.59799957275390625</v>
          </cell>
          <cell r="N196">
            <v>0.59799957275390625</v>
          </cell>
          <cell r="O196">
            <v>0.59799957275390625</v>
          </cell>
          <cell r="P196">
            <v>0.59799957275390625</v>
          </cell>
          <cell r="Q196">
            <v>0.59799957275390625</v>
          </cell>
          <cell r="R196">
            <v>0.59799957275390625</v>
          </cell>
          <cell r="S196">
            <v>0.59799957275390625</v>
          </cell>
          <cell r="T196">
            <v>0.59799957275390625</v>
          </cell>
          <cell r="U196">
            <v>0.59799957275390625</v>
          </cell>
          <cell r="V196">
            <v>0.59799957275390625</v>
          </cell>
          <cell r="W196">
            <v>0.59799957275390625</v>
          </cell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>
            <v>0.65999984741210938</v>
          </cell>
          <cell r="N197">
            <v>0.65999984741210938</v>
          </cell>
          <cell r="O197">
            <v>0.65999984741210938</v>
          </cell>
          <cell r="P197">
            <v>0.65999984741210938</v>
          </cell>
          <cell r="Q197">
            <v>0.65999984741210938</v>
          </cell>
          <cell r="R197">
            <v>0.65999984741210938</v>
          </cell>
          <cell r="S197">
            <v>0.65999984741210938</v>
          </cell>
          <cell r="T197">
            <v>0.65999984741210938</v>
          </cell>
          <cell r="U197">
            <v>0.65999984741210938</v>
          </cell>
          <cell r="V197">
            <v>0.65999984741210938</v>
          </cell>
          <cell r="W197">
            <v>0.65999984741210938</v>
          </cell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>
            <v>0.78099966049194336</v>
          </cell>
          <cell r="Q200">
            <v>0.78099966049194336</v>
          </cell>
          <cell r="R200">
            <v>0.78099966049194336</v>
          </cell>
          <cell r="S200">
            <v>0.78099966049194336</v>
          </cell>
          <cell r="T200">
            <v>0.78099966049194336</v>
          </cell>
          <cell r="U200">
            <v>0.78099966049194336</v>
          </cell>
          <cell r="V200">
            <v>0.78099966049194336</v>
          </cell>
          <cell r="W200">
            <v>0.78099966049194336</v>
          </cell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>
            <v>0.9589996337890625</v>
          </cell>
          <cell r="W201">
            <v>0.9589996337890625</v>
          </cell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>
            <v>0.66899967193603516</v>
          </cell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>
            <v>0.64899969100952148</v>
          </cell>
          <cell r="Q203">
            <v>0.64899969100952148</v>
          </cell>
          <cell r="R203">
            <v>0.64899969100952148</v>
          </cell>
          <cell r="S203">
            <v>0.64899969100952148</v>
          </cell>
          <cell r="T203">
            <v>0.64899969100952148</v>
          </cell>
          <cell r="U203">
            <v>0.64899969100952148</v>
          </cell>
          <cell r="V203">
            <v>0.64899969100952148</v>
          </cell>
          <cell r="W203">
            <v>0.64899969100952148</v>
          </cell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>
            <v>0.83099985122680664</v>
          </cell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>
            <v>0.79699993133544922</v>
          </cell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>
            <v>0.56299972534179688</v>
          </cell>
          <cell r="W206">
            <v>0.56299972534179688</v>
          </cell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>
            <v>0.69499969482421875</v>
          </cell>
          <cell r="W207">
            <v>0.69499969482421875</v>
          </cell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>
            <v>0.60299968719482422</v>
          </cell>
          <cell r="Q208">
            <v>0.60299968719482422</v>
          </cell>
          <cell r="R208">
            <v>0.60299968719482422</v>
          </cell>
          <cell r="S208">
            <v>0.60299968719482422</v>
          </cell>
          <cell r="T208">
            <v>0.60299968719482422</v>
          </cell>
          <cell r="U208">
            <v>0.60299968719482422</v>
          </cell>
          <cell r="V208">
            <v>0.60299968719482422</v>
          </cell>
          <cell r="W208">
            <v>0.60299968719482422</v>
          </cell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>
            <v>0.57199954986572266</v>
          </cell>
          <cell r="Q209">
            <v>0.57199954986572266</v>
          </cell>
          <cell r="R209">
            <v>0.57199954986572266</v>
          </cell>
          <cell r="S209">
            <v>0.57199954986572266</v>
          </cell>
          <cell r="T209">
            <v>0.57199954986572266</v>
          </cell>
          <cell r="U209">
            <v>0.57199954986572266</v>
          </cell>
          <cell r="V209">
            <v>0.57199954986572266</v>
          </cell>
          <cell r="W209">
            <v>0.57199954986572266</v>
          </cell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>
            <v>0.3879997730255127</v>
          </cell>
          <cell r="U210">
            <v>0.3879997730255127</v>
          </cell>
          <cell r="V210">
            <v>0.3879997730255127</v>
          </cell>
          <cell r="W210">
            <v>0.3879997730255127</v>
          </cell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>
            <v>0.31099987030029297</v>
          </cell>
          <cell r="U211">
            <v>0.31099987030029297</v>
          </cell>
          <cell r="V211">
            <v>0.31099987030029297</v>
          </cell>
          <cell r="W211">
            <v>0.31099987030029297</v>
          </cell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>
            <v>0.57799959182739258</v>
          </cell>
          <cell r="Q212">
            <v>0.57799959182739258</v>
          </cell>
          <cell r="R212">
            <v>0.57799959182739258</v>
          </cell>
          <cell r="S212">
            <v>0.57799959182739258</v>
          </cell>
          <cell r="T212">
            <v>0.57799959182739258</v>
          </cell>
          <cell r="U212">
            <v>0.57799959182739258</v>
          </cell>
          <cell r="V212">
            <v>0.57799959182739258</v>
          </cell>
          <cell r="W212">
            <v>0.57799959182739258</v>
          </cell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>
            <v>0.61799955368041992</v>
          </cell>
          <cell r="N213">
            <v>0.61799955368041992</v>
          </cell>
          <cell r="O213">
            <v>0.61799955368041992</v>
          </cell>
          <cell r="P213">
            <v>0.61799955368041992</v>
          </cell>
          <cell r="Q213">
            <v>0.61799955368041992</v>
          </cell>
          <cell r="R213">
            <v>0.61799955368041992</v>
          </cell>
          <cell r="S213">
            <v>0.61799955368041992</v>
          </cell>
          <cell r="T213">
            <v>0.61799955368041992</v>
          </cell>
          <cell r="U213">
            <v>0.61799955368041992</v>
          </cell>
          <cell r="V213">
            <v>0.61799955368041992</v>
          </cell>
          <cell r="W213">
            <v>0.61799955368041992</v>
          </cell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>
            <v>0.71999979019165039</v>
          </cell>
          <cell r="Q214">
            <v>0.71999979019165039</v>
          </cell>
          <cell r="R214">
            <v>0.71999979019165039</v>
          </cell>
          <cell r="S214">
            <v>0.71999979019165039</v>
          </cell>
          <cell r="T214">
            <v>0.71999979019165039</v>
          </cell>
          <cell r="U214">
            <v>0.71999979019165039</v>
          </cell>
          <cell r="V214">
            <v>0.71999979019165039</v>
          </cell>
          <cell r="W214">
            <v>0.71999979019165039</v>
          </cell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>
            <v>0.92299985885620117</v>
          </cell>
          <cell r="Q216">
            <v>0.92299985885620117</v>
          </cell>
          <cell r="R216">
            <v>0.92299985885620117</v>
          </cell>
          <cell r="S216">
            <v>0.92299985885620117</v>
          </cell>
          <cell r="T216">
            <v>0.92299985885620117</v>
          </cell>
          <cell r="U216">
            <v>0.92299985885620117</v>
          </cell>
          <cell r="V216">
            <v>0.92299985885620117</v>
          </cell>
          <cell r="W216">
            <v>0.92299985885620117</v>
          </cell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>
            <v>0.67199993133544922</v>
          </cell>
          <cell r="N227">
            <v>0.67199993133544922</v>
          </cell>
          <cell r="O227">
            <v>0.67199993133544922</v>
          </cell>
          <cell r="P227">
            <v>0.67199993133544922</v>
          </cell>
          <cell r="Q227">
            <v>0.67199993133544922</v>
          </cell>
          <cell r="R227">
            <v>0.67199993133544922</v>
          </cell>
          <cell r="S227">
            <v>0.67199993133544922</v>
          </cell>
          <cell r="T227">
            <v>0.67199993133544922</v>
          </cell>
          <cell r="U227">
            <v>0.67199993133544922</v>
          </cell>
          <cell r="V227">
            <v>0.67199993133544922</v>
          </cell>
          <cell r="W227">
            <v>0.67199993133544922</v>
          </cell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>
            <v>0.52299976348876953</v>
          </cell>
          <cell r="N239">
            <v>0.52299976348876953</v>
          </cell>
          <cell r="O239">
            <v>0.52299976348876953</v>
          </cell>
          <cell r="P239">
            <v>0.52299976348876953</v>
          </cell>
          <cell r="Q239">
            <v>0.52299976348876953</v>
          </cell>
          <cell r="R239">
            <v>0.52299976348876953</v>
          </cell>
          <cell r="S239">
            <v>0.52299976348876953</v>
          </cell>
          <cell r="T239">
            <v>0.52299976348876953</v>
          </cell>
          <cell r="U239">
            <v>0.52299976348876953</v>
          </cell>
          <cell r="V239">
            <v>0.52299976348876953</v>
          </cell>
          <cell r="W239">
            <v>0.52299976348876953</v>
          </cell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>
            <v>0.58199977874755859</v>
          </cell>
          <cell r="N240">
            <v>0.58199977874755859</v>
          </cell>
          <cell r="O240">
            <v>0.58199977874755859</v>
          </cell>
          <cell r="P240">
            <v>0.58199977874755859</v>
          </cell>
          <cell r="Q240">
            <v>0.58199977874755859</v>
          </cell>
          <cell r="R240">
            <v>0.58199977874755859</v>
          </cell>
          <cell r="S240">
            <v>0.58199977874755859</v>
          </cell>
          <cell r="T240">
            <v>0.58199977874755859</v>
          </cell>
          <cell r="U240">
            <v>0.58199977874755859</v>
          </cell>
          <cell r="V240">
            <v>0.58199977874755859</v>
          </cell>
          <cell r="W240">
            <v>0.58199977874755859</v>
          </cell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>
            <v>0.58199977874755859</v>
          </cell>
          <cell r="J241">
            <v>0.58199977874755859</v>
          </cell>
          <cell r="K241">
            <v>0.58199977874755859</v>
          </cell>
          <cell r="L241">
            <v>0.58199977874755859</v>
          </cell>
          <cell r="M241">
            <v>0.58199977874755859</v>
          </cell>
          <cell r="N241">
            <v>0.58199977874755859</v>
          </cell>
          <cell r="O241">
            <v>0.58199977874755859</v>
          </cell>
          <cell r="P241">
            <v>0.58199977874755859</v>
          </cell>
          <cell r="Q241">
            <v>0.58199977874755859</v>
          </cell>
          <cell r="R241">
            <v>0.58199977874755859</v>
          </cell>
          <cell r="S241">
            <v>0.58199977874755859</v>
          </cell>
          <cell r="T241">
            <v>0.58199977874755859</v>
          </cell>
          <cell r="U241">
            <v>0.58199977874755859</v>
          </cell>
          <cell r="V241">
            <v>0.58199977874755859</v>
          </cell>
          <cell r="W241">
            <v>0.58199977874755859</v>
          </cell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>
            <v>0.70799970626831055</v>
          </cell>
          <cell r="G246">
            <v>0.70799970626831055</v>
          </cell>
          <cell r="H246" t="str">
            <v>HDHP</v>
          </cell>
          <cell r="I246">
            <v>0.70799970626831055</v>
          </cell>
          <cell r="J246">
            <v>0.70799970626831055</v>
          </cell>
          <cell r="K246">
            <v>0.70799970626831055</v>
          </cell>
          <cell r="L246">
            <v>0.70799970626831055</v>
          </cell>
          <cell r="M246">
            <v>0.70799970626831055</v>
          </cell>
          <cell r="N246">
            <v>0.70799970626831055</v>
          </cell>
          <cell r="O246">
            <v>0.70799970626831055</v>
          </cell>
          <cell r="P246">
            <v>0.70799970626831055</v>
          </cell>
          <cell r="Q246">
            <v>0.70799970626831055</v>
          </cell>
          <cell r="R246">
            <v>0.70799970626831055</v>
          </cell>
          <cell r="S246">
            <v>0.70799970626831055</v>
          </cell>
          <cell r="T246">
            <v>0.70799970626831055</v>
          </cell>
          <cell r="U246">
            <v>0.70799970626831055</v>
          </cell>
          <cell r="V246">
            <v>0.70799970626831055</v>
          </cell>
          <cell r="W246">
            <v>0.70799970626831055</v>
          </cell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>
            <v>0.63399982452392578</v>
          </cell>
          <cell r="N248">
            <v>0.63399982452392578</v>
          </cell>
          <cell r="O248">
            <v>0.63399982452392578</v>
          </cell>
          <cell r="P248">
            <v>0.63399982452392578</v>
          </cell>
          <cell r="Q248">
            <v>0.63399982452392578</v>
          </cell>
          <cell r="R248">
            <v>0.63399982452392578</v>
          </cell>
          <cell r="S248">
            <v>0.63399982452392578</v>
          </cell>
          <cell r="T248">
            <v>0.63399982452392578</v>
          </cell>
          <cell r="U248">
            <v>0.63399982452392578</v>
          </cell>
          <cell r="V248">
            <v>0.63399982452392578</v>
          </cell>
          <cell r="W248">
            <v>0.63399982452392578</v>
          </cell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>
            <v>0.66099977493286133</v>
          </cell>
          <cell r="Q249">
            <v>0.66099977493286133</v>
          </cell>
          <cell r="R249">
            <v>0.66099977493286133</v>
          </cell>
          <cell r="S249">
            <v>0.66099977493286133</v>
          </cell>
          <cell r="T249">
            <v>0.66099977493286133</v>
          </cell>
          <cell r="U249">
            <v>0.66099977493286133</v>
          </cell>
          <cell r="V249">
            <v>0.66099977493286133</v>
          </cell>
          <cell r="W249">
            <v>0.66099977493286133</v>
          </cell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>
            <v>0.59799957275390625</v>
          </cell>
          <cell r="Q276">
            <v>0.59799957275390625</v>
          </cell>
          <cell r="R276">
            <v>0.59799957275390625</v>
          </cell>
          <cell r="S276">
            <v>0.59799957275390625</v>
          </cell>
          <cell r="T276">
            <v>0.59799957275390625</v>
          </cell>
          <cell r="U276">
            <v>0.59799957275390625</v>
          </cell>
          <cell r="V276">
            <v>0.59799957275390625</v>
          </cell>
          <cell r="W276">
            <v>0.59799957275390625</v>
          </cell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>
            <v>0.62299966812133789</v>
          </cell>
          <cell r="Q277">
            <v>0.62299966812133789</v>
          </cell>
          <cell r="R277">
            <v>0.62299966812133789</v>
          </cell>
          <cell r="S277">
            <v>0.62299966812133789</v>
          </cell>
          <cell r="T277">
            <v>0.62299966812133789</v>
          </cell>
          <cell r="U277">
            <v>0.62299966812133789</v>
          </cell>
          <cell r="V277">
            <v>0.62299966812133789</v>
          </cell>
          <cell r="W277">
            <v>0.62299966812133789</v>
          </cell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>
            <v>0.59399986267089844</v>
          </cell>
          <cell r="Q278">
            <v>0.59399986267089844</v>
          </cell>
          <cell r="R278">
            <v>0.59399986267089844</v>
          </cell>
          <cell r="S278">
            <v>0.59399986267089844</v>
          </cell>
          <cell r="T278">
            <v>0.59399986267089844</v>
          </cell>
          <cell r="U278">
            <v>0.59399986267089844</v>
          </cell>
          <cell r="V278">
            <v>0.59399986267089844</v>
          </cell>
          <cell r="W278">
            <v>0.59399986267089844</v>
          </cell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>
            <v>0.67199993133544922</v>
          </cell>
          <cell r="Q279">
            <v>0.67199993133544922</v>
          </cell>
          <cell r="R279">
            <v>0.67199993133544922</v>
          </cell>
          <cell r="S279">
            <v>0.67199993133544922</v>
          </cell>
          <cell r="T279">
            <v>0.67199993133544922</v>
          </cell>
          <cell r="U279">
            <v>0.67199993133544922</v>
          </cell>
          <cell r="V279">
            <v>0.67199993133544922</v>
          </cell>
          <cell r="W279">
            <v>0.67199993133544922</v>
          </cell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>
            <v>0.49099993705749512</v>
          </cell>
          <cell r="Q280">
            <v>0.49099993705749512</v>
          </cell>
          <cell r="R280">
            <v>0.49099993705749512</v>
          </cell>
          <cell r="S280">
            <v>0.49099993705749512</v>
          </cell>
          <cell r="T280">
            <v>0.49099993705749512</v>
          </cell>
          <cell r="U280">
            <v>0.49099993705749512</v>
          </cell>
          <cell r="V280">
            <v>0.49099993705749512</v>
          </cell>
          <cell r="W280">
            <v>0.49099993705749512</v>
          </cell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>
            <v>0.59599971771240234</v>
          </cell>
          <cell r="Q281">
            <v>0.59599971771240234</v>
          </cell>
          <cell r="R281">
            <v>0.59599971771240234</v>
          </cell>
          <cell r="S281">
            <v>0.59599971771240234</v>
          </cell>
          <cell r="T281">
            <v>0.59599971771240234</v>
          </cell>
          <cell r="U281">
            <v>0.59599971771240234</v>
          </cell>
          <cell r="V281">
            <v>0.59599971771240234</v>
          </cell>
          <cell r="W281">
            <v>0.59599971771240234</v>
          </cell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>
            <v>0.62199974060058594</v>
          </cell>
          <cell r="Q282">
            <v>0.62199974060058594</v>
          </cell>
          <cell r="R282">
            <v>0.62199974060058594</v>
          </cell>
          <cell r="S282">
            <v>0.62199974060058594</v>
          </cell>
          <cell r="T282">
            <v>0.62199974060058594</v>
          </cell>
          <cell r="U282">
            <v>0.62199974060058594</v>
          </cell>
          <cell r="V282">
            <v>0.62199974060058594</v>
          </cell>
          <cell r="W282">
            <v>0.62199974060058594</v>
          </cell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>
            <v>0.32899999618530273</v>
          </cell>
          <cell r="Q283">
            <v>0.32899999618530273</v>
          </cell>
          <cell r="R283">
            <v>0.32899999618530273</v>
          </cell>
          <cell r="S283">
            <v>0.32899999618530273</v>
          </cell>
          <cell r="T283">
            <v>0.32899999618530273</v>
          </cell>
          <cell r="U283">
            <v>0.32899999618530273</v>
          </cell>
          <cell r="V283">
            <v>0.32899999618530273</v>
          </cell>
          <cell r="W283">
            <v>0.32899999618530273</v>
          </cell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>
            <v>0.28999996185302734</v>
          </cell>
          <cell r="Q284">
            <v>0.28999996185302734</v>
          </cell>
          <cell r="R284">
            <v>0.28999996185302734</v>
          </cell>
          <cell r="S284">
            <v>0.28999996185302734</v>
          </cell>
          <cell r="T284">
            <v>0.28999996185302734</v>
          </cell>
          <cell r="U284">
            <v>0.28999996185302734</v>
          </cell>
          <cell r="V284">
            <v>0.28999996185302734</v>
          </cell>
          <cell r="W284">
            <v>0.28999996185302734</v>
          </cell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>
            <v>0.51599979400634766</v>
          </cell>
          <cell r="Q285">
            <v>0.51599979400634766</v>
          </cell>
          <cell r="R285">
            <v>0.51599979400634766</v>
          </cell>
          <cell r="S285">
            <v>0.51599979400634766</v>
          </cell>
          <cell r="T285">
            <v>0.51599979400634766</v>
          </cell>
          <cell r="U285">
            <v>0.51599979400634766</v>
          </cell>
          <cell r="V285">
            <v>0.51599979400634766</v>
          </cell>
          <cell r="W285">
            <v>0.51599979400634766</v>
          </cell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>
            <v>0.47799992561340332</v>
          </cell>
          <cell r="Q286">
            <v>0.47799992561340332</v>
          </cell>
          <cell r="R286">
            <v>0.47799992561340332</v>
          </cell>
          <cell r="S286">
            <v>0.47799992561340332</v>
          </cell>
          <cell r="T286">
            <v>0.47799992561340332</v>
          </cell>
          <cell r="U286">
            <v>0.47799992561340332</v>
          </cell>
          <cell r="V286">
            <v>0.47799992561340332</v>
          </cell>
          <cell r="W286">
            <v>0.47799992561340332</v>
          </cell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>
            <v>0.55099964141845703</v>
          </cell>
          <cell r="Q287">
            <v>0.55099964141845703</v>
          </cell>
          <cell r="R287">
            <v>0.55099964141845703</v>
          </cell>
          <cell r="S287">
            <v>0.55099964141845703</v>
          </cell>
          <cell r="T287">
            <v>0.55099964141845703</v>
          </cell>
          <cell r="U287">
            <v>0.55099964141845703</v>
          </cell>
          <cell r="V287">
            <v>0.55099964141845703</v>
          </cell>
          <cell r="W287">
            <v>0.55099964141845703</v>
          </cell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>
            <v>0.71199989318847656</v>
          </cell>
          <cell r="Q288">
            <v>0.71199989318847656</v>
          </cell>
          <cell r="R288">
            <v>0.71199989318847656</v>
          </cell>
          <cell r="S288">
            <v>0.71199989318847656</v>
          </cell>
          <cell r="T288">
            <v>0.71199989318847656</v>
          </cell>
          <cell r="U288">
            <v>0.71199989318847656</v>
          </cell>
          <cell r="V288">
            <v>0.71199989318847656</v>
          </cell>
          <cell r="W288">
            <v>0.71199989318847656</v>
          </cell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>
            <v>0.66699981689453125</v>
          </cell>
          <cell r="Q289">
            <v>0.66699981689453125</v>
          </cell>
          <cell r="R289">
            <v>0.66699981689453125</v>
          </cell>
          <cell r="S289">
            <v>0.66699981689453125</v>
          </cell>
          <cell r="T289">
            <v>0.66699981689453125</v>
          </cell>
          <cell r="U289">
            <v>0.66699981689453125</v>
          </cell>
          <cell r="V289">
            <v>0.66699981689453125</v>
          </cell>
          <cell r="W289">
            <v>0.66699981689453125</v>
          </cell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>
            <v>0.4589998722076416</v>
          </cell>
          <cell r="Q290">
            <v>0.4589998722076416</v>
          </cell>
          <cell r="R290">
            <v>0.4589998722076416</v>
          </cell>
          <cell r="S290">
            <v>0.4589998722076416</v>
          </cell>
          <cell r="T290">
            <v>0.4589998722076416</v>
          </cell>
          <cell r="U290">
            <v>0.4589998722076416</v>
          </cell>
          <cell r="V290">
            <v>0.4589998722076416</v>
          </cell>
          <cell r="W290">
            <v>0.4589998722076416</v>
          </cell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>
            <v>0.40599989891052246</v>
          </cell>
          <cell r="Q291">
            <v>0.40599989891052246</v>
          </cell>
          <cell r="R291">
            <v>0.40599989891052246</v>
          </cell>
          <cell r="S291">
            <v>0.40599989891052246</v>
          </cell>
          <cell r="T291">
            <v>0.40599989891052246</v>
          </cell>
          <cell r="U291">
            <v>0.40599989891052246</v>
          </cell>
          <cell r="V291">
            <v>0.40599989891052246</v>
          </cell>
          <cell r="W291">
            <v>0.40599989891052246</v>
          </cell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>
            <v>0.34799981117248535</v>
          </cell>
          <cell r="Q292">
            <v>0.34799981117248535</v>
          </cell>
          <cell r="R292">
            <v>0.34799981117248535</v>
          </cell>
          <cell r="S292">
            <v>0.34799981117248535</v>
          </cell>
          <cell r="T292">
            <v>0.34799981117248535</v>
          </cell>
          <cell r="U292">
            <v>0.34799981117248535</v>
          </cell>
          <cell r="V292">
            <v>0.34799981117248535</v>
          </cell>
          <cell r="W292">
            <v>0.34799981117248535</v>
          </cell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>
            <v>0.91499996185302734</v>
          </cell>
          <cell r="G294">
            <v>0.91499996185302734</v>
          </cell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>
            <v>0.78099966049194336</v>
          </cell>
          <cell r="Q294">
            <v>0.78099966049194336</v>
          </cell>
          <cell r="R294">
            <v>0.78099966049194336</v>
          </cell>
          <cell r="S294">
            <v>0.78099966049194336</v>
          </cell>
          <cell r="T294">
            <v>0.78099966049194336</v>
          </cell>
          <cell r="U294">
            <v>0.78099966049194336</v>
          </cell>
          <cell r="V294">
            <v>0.78099966049194336</v>
          </cell>
          <cell r="W294">
            <v>0.78099966049194336</v>
          </cell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>
            <v>0.49099993705749512</v>
          </cell>
          <cell r="Q295">
            <v>0.49099993705749512</v>
          </cell>
          <cell r="R295">
            <v>0.49099993705749512</v>
          </cell>
          <cell r="S295">
            <v>0.49099993705749512</v>
          </cell>
          <cell r="T295">
            <v>0.49099993705749512</v>
          </cell>
          <cell r="U295">
            <v>0.49099993705749512</v>
          </cell>
          <cell r="V295">
            <v>0.49099993705749512</v>
          </cell>
          <cell r="W295">
            <v>0.49099993705749512</v>
          </cell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>
            <v>0.49099993705749512</v>
          </cell>
          <cell r="G296">
            <v>0.49099993705749512</v>
          </cell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>
            <v>0.59599971771240234</v>
          </cell>
          <cell r="Q296">
            <v>0.59599971771240234</v>
          </cell>
          <cell r="R296">
            <v>0.59599971771240234</v>
          </cell>
          <cell r="S296">
            <v>0.59599971771240234</v>
          </cell>
          <cell r="T296">
            <v>0.59599971771240234</v>
          </cell>
          <cell r="U296">
            <v>0.59599971771240234</v>
          </cell>
          <cell r="V296">
            <v>0.59599971771240234</v>
          </cell>
          <cell r="W296">
            <v>0.59599971771240234</v>
          </cell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>
            <v>0.59599971771240234</v>
          </cell>
          <cell r="G297">
            <v>0.59599971771240234</v>
          </cell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>
            <v>0.67399978637695313</v>
          </cell>
          <cell r="Q297">
            <v>0.67399978637695313</v>
          </cell>
          <cell r="R297">
            <v>0.67399978637695313</v>
          </cell>
          <cell r="S297">
            <v>0.67399978637695313</v>
          </cell>
          <cell r="T297">
            <v>0.67399978637695313</v>
          </cell>
          <cell r="U297">
            <v>0.67399978637695313</v>
          </cell>
          <cell r="V297">
            <v>0.67399978637695313</v>
          </cell>
          <cell r="W297">
            <v>0.67399978637695313</v>
          </cell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>
            <v>0.67399978637695313</v>
          </cell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>
            <v>0.33799982070922852</v>
          </cell>
          <cell r="Q298">
            <v>0.33799982070922852</v>
          </cell>
          <cell r="R298">
            <v>0.33799982070922852</v>
          </cell>
          <cell r="S298">
            <v>0.33799982070922852</v>
          </cell>
          <cell r="T298">
            <v>0.33799982070922852</v>
          </cell>
          <cell r="U298">
            <v>0.33799982070922852</v>
          </cell>
          <cell r="V298">
            <v>0.33799982070922852</v>
          </cell>
          <cell r="W298">
            <v>0.33799982070922852</v>
          </cell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>
            <v>0.72999954223632813</v>
          </cell>
          <cell r="Q299">
            <v>0.72999954223632813</v>
          </cell>
          <cell r="R299">
            <v>0.72999954223632813</v>
          </cell>
          <cell r="S299">
            <v>0.72999954223632813</v>
          </cell>
          <cell r="T299">
            <v>0.72999954223632813</v>
          </cell>
          <cell r="U299">
            <v>0.72999954223632813</v>
          </cell>
          <cell r="V299">
            <v>0.72999954223632813</v>
          </cell>
          <cell r="W299">
            <v>0.72999954223632813</v>
          </cell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>
            <v>0.72999954223632813</v>
          </cell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>
            <v>0.44699978828430176</v>
          </cell>
          <cell r="Q300">
            <v>0.44699978828430176</v>
          </cell>
          <cell r="R300">
            <v>0.44699978828430176</v>
          </cell>
          <cell r="S300">
            <v>0.44699978828430176</v>
          </cell>
          <cell r="T300">
            <v>0.44699978828430176</v>
          </cell>
          <cell r="U300">
            <v>0.44699978828430176</v>
          </cell>
          <cell r="V300">
            <v>0.44699978828430176</v>
          </cell>
          <cell r="W300">
            <v>0.44699978828430176</v>
          </cell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>
            <v>0.44699978828430176</v>
          </cell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>
            <v>0.39499998092651367</v>
          </cell>
          <cell r="Q301">
            <v>0.39499998092651367</v>
          </cell>
          <cell r="R301">
            <v>0.39499998092651367</v>
          </cell>
          <cell r="S301">
            <v>0.39499998092651367</v>
          </cell>
          <cell r="T301">
            <v>0.39499998092651367</v>
          </cell>
          <cell r="U301">
            <v>0.39499998092651367</v>
          </cell>
          <cell r="V301">
            <v>0.39499998092651367</v>
          </cell>
          <cell r="W301">
            <v>0.39499998092651367</v>
          </cell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>
            <v>0.59799957275390625</v>
          </cell>
          <cell r="N302">
            <v>0.59799957275390625</v>
          </cell>
          <cell r="O302">
            <v>0.59799957275390625</v>
          </cell>
          <cell r="P302">
            <v>0.59799957275390625</v>
          </cell>
          <cell r="Q302">
            <v>0.59799957275390625</v>
          </cell>
          <cell r="R302">
            <v>0.59799957275390625</v>
          </cell>
          <cell r="S302">
            <v>0.59799957275390625</v>
          </cell>
          <cell r="T302">
            <v>0.59799957275390625</v>
          </cell>
          <cell r="U302">
            <v>0.59799957275390625</v>
          </cell>
          <cell r="V302">
            <v>0.59799957275390625</v>
          </cell>
          <cell r="W302">
            <v>0.59799957275390625</v>
          </cell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>
            <v>0.65999984741210938</v>
          </cell>
          <cell r="N303">
            <v>0.65999984741210938</v>
          </cell>
          <cell r="O303">
            <v>0.65999984741210938</v>
          </cell>
          <cell r="P303">
            <v>0.65999984741210938</v>
          </cell>
          <cell r="Q303">
            <v>0.65999984741210938</v>
          </cell>
          <cell r="R303">
            <v>0.65999984741210938</v>
          </cell>
          <cell r="S303">
            <v>0.65999984741210938</v>
          </cell>
          <cell r="T303">
            <v>0.65999984741210938</v>
          </cell>
          <cell r="U303">
            <v>0.65999984741210938</v>
          </cell>
          <cell r="V303">
            <v>0.65999984741210938</v>
          </cell>
          <cell r="W303">
            <v>0.65999984741210938</v>
          </cell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>
            <v>0.81099987030029297</v>
          </cell>
          <cell r="Q305">
            <v>0.81099987030029297</v>
          </cell>
          <cell r="R305">
            <v>0.81099987030029297</v>
          </cell>
          <cell r="S305">
            <v>0.81099987030029297</v>
          </cell>
          <cell r="T305">
            <v>0.81099987030029297</v>
          </cell>
          <cell r="U305">
            <v>0.81099987030029297</v>
          </cell>
          <cell r="V305">
            <v>0.81099987030029297</v>
          </cell>
          <cell r="W305">
            <v>0.81099987030029297</v>
          </cell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>
            <v>0.99399995803833008</v>
          </cell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>
            <v>0.69299983978271484</v>
          </cell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>
            <v>0.83099985122680664</v>
          </cell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>
            <v>0.82599973678588867</v>
          </cell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>
            <v>0.58299970626831055</v>
          </cell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>
            <v>0.71999979019165039</v>
          </cell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>
            <v>0.57199954986572266</v>
          </cell>
          <cell r="Q312">
            <v>0.57199954986572266</v>
          </cell>
          <cell r="R312">
            <v>0.57199954986572266</v>
          </cell>
          <cell r="S312">
            <v>0.57199954986572266</v>
          </cell>
          <cell r="T312">
            <v>0.57199954986572266</v>
          </cell>
          <cell r="U312">
            <v>0.57199954986572266</v>
          </cell>
          <cell r="V312">
            <v>0.57199954986572266</v>
          </cell>
          <cell r="W312">
            <v>0.57199954986572266</v>
          </cell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>
            <v>0.4029998779296875</v>
          </cell>
          <cell r="U313">
            <v>0.4029998779296875</v>
          </cell>
          <cell r="V313">
            <v>0.4029998779296875</v>
          </cell>
          <cell r="W313">
            <v>0.4029998779296875</v>
          </cell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>
            <v>0.31099987030029297</v>
          </cell>
          <cell r="U314">
            <v>0.31099987030029297</v>
          </cell>
          <cell r="V314">
            <v>0.31099987030029297</v>
          </cell>
          <cell r="W314">
            <v>0.31099987030029297</v>
          </cell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>
            <v>0.57799959182739258</v>
          </cell>
          <cell r="Q315">
            <v>0.57799959182739258</v>
          </cell>
          <cell r="R315">
            <v>0.57799959182739258</v>
          </cell>
          <cell r="S315">
            <v>0.57799959182739258</v>
          </cell>
          <cell r="T315">
            <v>0.57799959182739258</v>
          </cell>
          <cell r="U315">
            <v>0.57799959182739258</v>
          </cell>
          <cell r="V315">
            <v>0.57799959182739258</v>
          </cell>
          <cell r="W315">
            <v>0.57799959182739258</v>
          </cell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>
            <v>0.71999979019165039</v>
          </cell>
          <cell r="Q317">
            <v>0.71999979019165039</v>
          </cell>
          <cell r="R317">
            <v>0.71999979019165039</v>
          </cell>
          <cell r="S317">
            <v>0.71999979019165039</v>
          </cell>
          <cell r="T317">
            <v>0.71999979019165039</v>
          </cell>
          <cell r="U317">
            <v>0.71999979019165039</v>
          </cell>
          <cell r="V317">
            <v>0.71999979019165039</v>
          </cell>
          <cell r="W317">
            <v>0.71999979019165039</v>
          </cell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>
            <v>0.78099966049194336</v>
          </cell>
          <cell r="N326">
            <v>0.78099966049194336</v>
          </cell>
          <cell r="O326">
            <v>0.78099966049194336</v>
          </cell>
          <cell r="P326">
            <v>0.78099966049194336</v>
          </cell>
          <cell r="Q326">
            <v>0.78099966049194336</v>
          </cell>
          <cell r="R326">
            <v>0.78099966049194336</v>
          </cell>
          <cell r="S326">
            <v>0.78099966049194336</v>
          </cell>
          <cell r="T326">
            <v>0.78099966049194336</v>
          </cell>
          <cell r="U326">
            <v>0.78099966049194336</v>
          </cell>
          <cell r="V326">
            <v>0.78099966049194336</v>
          </cell>
          <cell r="W326">
            <v>0.78099966049194336</v>
          </cell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>
            <v>0.70799970626831055</v>
          </cell>
          <cell r="N327">
            <v>0.70799970626831055</v>
          </cell>
          <cell r="O327">
            <v>0.70799970626831055</v>
          </cell>
          <cell r="P327">
            <v>0.70799970626831055</v>
          </cell>
          <cell r="Q327">
            <v>0.70799970626831055</v>
          </cell>
          <cell r="R327">
            <v>0.70799970626831055</v>
          </cell>
          <cell r="S327">
            <v>0.70799970626831055</v>
          </cell>
          <cell r="T327">
            <v>0.70799970626831055</v>
          </cell>
          <cell r="U327">
            <v>0.70799970626831055</v>
          </cell>
          <cell r="V327">
            <v>0.70799970626831055</v>
          </cell>
          <cell r="W327">
            <v>0.70799970626831055</v>
          </cell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>
            <v>0.69499969482421875</v>
          </cell>
          <cell r="N328">
            <v>0.69499969482421875</v>
          </cell>
          <cell r="O328">
            <v>0.69499969482421875</v>
          </cell>
          <cell r="P328">
            <v>0.69499969482421875</v>
          </cell>
          <cell r="Q328">
            <v>0.69499969482421875</v>
          </cell>
          <cell r="R328">
            <v>0.69499969482421875</v>
          </cell>
          <cell r="S328">
            <v>0.69499969482421875</v>
          </cell>
          <cell r="T328">
            <v>0.69499969482421875</v>
          </cell>
          <cell r="U328">
            <v>0.69499969482421875</v>
          </cell>
          <cell r="V328">
            <v>0.69499969482421875</v>
          </cell>
          <cell r="W328">
            <v>0.69499969482421875</v>
          </cell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>
            <v>0.76299953460693359</v>
          </cell>
          <cell r="N329">
            <v>0.76299953460693359</v>
          </cell>
          <cell r="O329">
            <v>0.76299953460693359</v>
          </cell>
          <cell r="P329">
            <v>0.76299953460693359</v>
          </cell>
          <cell r="Q329">
            <v>0.76299953460693359</v>
          </cell>
          <cell r="R329">
            <v>0.76299953460693359</v>
          </cell>
          <cell r="S329">
            <v>0.76299953460693359</v>
          </cell>
          <cell r="T329">
            <v>0.76299953460693359</v>
          </cell>
          <cell r="U329">
            <v>0.76299953460693359</v>
          </cell>
          <cell r="V329">
            <v>0.76299953460693359</v>
          </cell>
          <cell r="W329">
            <v>0.76299953460693359</v>
          </cell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>
            <v>0.66699981689453125</v>
          </cell>
          <cell r="N330">
            <v>0.66699981689453125</v>
          </cell>
          <cell r="O330">
            <v>0.66699981689453125</v>
          </cell>
          <cell r="P330">
            <v>0.66699981689453125</v>
          </cell>
          <cell r="Q330">
            <v>0.66699981689453125</v>
          </cell>
          <cell r="R330">
            <v>0.66699981689453125</v>
          </cell>
          <cell r="S330">
            <v>0.66699981689453125</v>
          </cell>
          <cell r="T330">
            <v>0.66699981689453125</v>
          </cell>
          <cell r="U330">
            <v>0.66699981689453125</v>
          </cell>
          <cell r="V330">
            <v>0.66699981689453125</v>
          </cell>
          <cell r="W330">
            <v>0.66699981689453125</v>
          </cell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>
            <v>0.65799999237060547</v>
          </cell>
          <cell r="N332">
            <v>0.65799999237060547</v>
          </cell>
          <cell r="O332">
            <v>0.65799999237060547</v>
          </cell>
          <cell r="P332">
            <v>0.65799999237060547</v>
          </cell>
          <cell r="Q332">
            <v>0.65799999237060547</v>
          </cell>
          <cell r="R332">
            <v>0.65799999237060547</v>
          </cell>
          <cell r="S332">
            <v>0.65799999237060547</v>
          </cell>
          <cell r="T332">
            <v>0.65799999237060547</v>
          </cell>
          <cell r="U332">
            <v>0.65799999237060547</v>
          </cell>
          <cell r="V332">
            <v>0.65799999237060547</v>
          </cell>
          <cell r="W332">
            <v>0.65799999237060547</v>
          </cell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>
            <v>0.68499994277954102</v>
          </cell>
          <cell r="Q335">
            <v>0.68499994277954102</v>
          </cell>
          <cell r="R335">
            <v>0.68499994277954102</v>
          </cell>
          <cell r="S335">
            <v>0.68499994277954102</v>
          </cell>
          <cell r="T335">
            <v>0.68499994277954102</v>
          </cell>
          <cell r="U335">
            <v>0.68499994277954102</v>
          </cell>
          <cell r="V335">
            <v>0.68499994277954102</v>
          </cell>
          <cell r="W335">
            <v>0.68499994277954102</v>
          </cell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>
            <v>0.61899995803833008</v>
          </cell>
          <cell r="Q354">
            <v>0.61899995803833008</v>
          </cell>
          <cell r="R354">
            <v>0.61899995803833008</v>
          </cell>
          <cell r="S354">
            <v>0.61899995803833008</v>
          </cell>
          <cell r="T354">
            <v>0.61899995803833008</v>
          </cell>
          <cell r="U354">
            <v>0.61899995803833008</v>
          </cell>
          <cell r="V354">
            <v>0.61899995803833008</v>
          </cell>
          <cell r="W354">
            <v>0.61899995803833008</v>
          </cell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>
            <v>0.66499996185302734</v>
          </cell>
          <cell r="Q355">
            <v>0.66499996185302734</v>
          </cell>
          <cell r="R355">
            <v>0.66499996185302734</v>
          </cell>
          <cell r="S355">
            <v>0.66499996185302734</v>
          </cell>
          <cell r="T355">
            <v>0.66499996185302734</v>
          </cell>
          <cell r="U355">
            <v>0.66499996185302734</v>
          </cell>
          <cell r="V355">
            <v>0.66499996185302734</v>
          </cell>
          <cell r="W355">
            <v>0.66499996185302734</v>
          </cell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>
            <v>0.62299966812133789</v>
          </cell>
          <cell r="Q356">
            <v>0.62299966812133789</v>
          </cell>
          <cell r="R356">
            <v>0.62299966812133789</v>
          </cell>
          <cell r="S356">
            <v>0.62299966812133789</v>
          </cell>
          <cell r="T356">
            <v>0.62299966812133789</v>
          </cell>
          <cell r="U356">
            <v>0.62299966812133789</v>
          </cell>
          <cell r="V356">
            <v>0.62299966812133789</v>
          </cell>
          <cell r="W356">
            <v>0.62299966812133789</v>
          </cell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>
            <v>0.6959996223449707</v>
          </cell>
          <cell r="Q357">
            <v>0.6959996223449707</v>
          </cell>
          <cell r="R357">
            <v>0.6959996223449707</v>
          </cell>
          <cell r="S357">
            <v>0.6959996223449707</v>
          </cell>
          <cell r="T357">
            <v>0.6959996223449707</v>
          </cell>
          <cell r="U357">
            <v>0.6959996223449707</v>
          </cell>
          <cell r="V357">
            <v>0.6959996223449707</v>
          </cell>
          <cell r="W357">
            <v>0.6959996223449707</v>
          </cell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>
            <v>0.88399982452392578</v>
          </cell>
          <cell r="Q358">
            <v>0.88399982452392578</v>
          </cell>
          <cell r="R358">
            <v>0.88399982452392578</v>
          </cell>
          <cell r="S358">
            <v>0.88399982452392578</v>
          </cell>
          <cell r="T358">
            <v>0.88399982452392578</v>
          </cell>
          <cell r="U358">
            <v>0.88399982452392578</v>
          </cell>
          <cell r="V358">
            <v>0.88399982452392578</v>
          </cell>
          <cell r="W358">
            <v>0.88399982452392578</v>
          </cell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>
            <v>0.60499954223632813</v>
          </cell>
          <cell r="Q359">
            <v>0.60499954223632813</v>
          </cell>
          <cell r="R359">
            <v>0.60499954223632813</v>
          </cell>
          <cell r="S359">
            <v>0.60499954223632813</v>
          </cell>
          <cell r="T359">
            <v>0.60499954223632813</v>
          </cell>
          <cell r="U359">
            <v>0.60499954223632813</v>
          </cell>
          <cell r="V359">
            <v>0.60499954223632813</v>
          </cell>
          <cell r="W359">
            <v>0.60499954223632813</v>
          </cell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>
            <v>0.65999984741210938</v>
          </cell>
          <cell r="Q360">
            <v>0.65999984741210938</v>
          </cell>
          <cell r="R360">
            <v>0.65999984741210938</v>
          </cell>
          <cell r="S360">
            <v>0.65999984741210938</v>
          </cell>
          <cell r="T360">
            <v>0.65999984741210938</v>
          </cell>
          <cell r="U360">
            <v>0.65999984741210938</v>
          </cell>
          <cell r="V360">
            <v>0.65999984741210938</v>
          </cell>
          <cell r="W360">
            <v>0.65999984741210938</v>
          </cell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>
            <v>0.32899999618530273</v>
          </cell>
          <cell r="Q361">
            <v>0.32899999618530273</v>
          </cell>
          <cell r="R361">
            <v>0.32899999618530273</v>
          </cell>
          <cell r="S361">
            <v>0.32899999618530273</v>
          </cell>
          <cell r="T361">
            <v>0.32899999618530273</v>
          </cell>
          <cell r="U361">
            <v>0.32899999618530273</v>
          </cell>
          <cell r="V361">
            <v>0.32899999618530273</v>
          </cell>
          <cell r="W361">
            <v>0.32899999618530273</v>
          </cell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>
            <v>0.2929999828338623</v>
          </cell>
          <cell r="Q362">
            <v>0.2929999828338623</v>
          </cell>
          <cell r="R362">
            <v>0.2929999828338623</v>
          </cell>
          <cell r="S362">
            <v>0.2929999828338623</v>
          </cell>
          <cell r="T362">
            <v>0.2929999828338623</v>
          </cell>
          <cell r="U362">
            <v>0.2929999828338623</v>
          </cell>
          <cell r="V362">
            <v>0.2929999828338623</v>
          </cell>
          <cell r="W362">
            <v>0.2929999828338623</v>
          </cell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>
            <v>0.53799962997436523</v>
          </cell>
          <cell r="Q363">
            <v>0.53799962997436523</v>
          </cell>
          <cell r="R363">
            <v>0.53799962997436523</v>
          </cell>
          <cell r="S363">
            <v>0.53799962997436523</v>
          </cell>
          <cell r="T363">
            <v>0.53799962997436523</v>
          </cell>
          <cell r="U363">
            <v>0.53799962997436523</v>
          </cell>
          <cell r="V363">
            <v>0.53799962997436523</v>
          </cell>
          <cell r="W363">
            <v>0.53799962997436523</v>
          </cell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>
            <v>0.49899983406066895</v>
          </cell>
          <cell r="Q364">
            <v>0.49899983406066895</v>
          </cell>
          <cell r="R364">
            <v>0.49899983406066895</v>
          </cell>
          <cell r="S364">
            <v>0.49899983406066895</v>
          </cell>
          <cell r="T364">
            <v>0.49899983406066895</v>
          </cell>
          <cell r="U364">
            <v>0.49899983406066895</v>
          </cell>
          <cell r="V364">
            <v>0.49899983406066895</v>
          </cell>
          <cell r="W364">
            <v>0.49899983406066895</v>
          </cell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>
            <v>0.49899983406066895</v>
          </cell>
          <cell r="G365">
            <v>0.49899983406066895</v>
          </cell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>
            <v>0.57399988174438477</v>
          </cell>
          <cell r="Q365">
            <v>0.57399988174438477</v>
          </cell>
          <cell r="R365">
            <v>0.57399988174438477</v>
          </cell>
          <cell r="S365">
            <v>0.57399988174438477</v>
          </cell>
          <cell r="T365">
            <v>0.57399988174438477</v>
          </cell>
          <cell r="U365">
            <v>0.57399988174438477</v>
          </cell>
          <cell r="V365">
            <v>0.57399988174438477</v>
          </cell>
          <cell r="W365">
            <v>0.57399988174438477</v>
          </cell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>
            <v>0.73399972915649414</v>
          </cell>
          <cell r="Q366">
            <v>0.73399972915649414</v>
          </cell>
          <cell r="R366">
            <v>0.73399972915649414</v>
          </cell>
          <cell r="S366">
            <v>0.73399972915649414</v>
          </cell>
          <cell r="T366">
            <v>0.73399972915649414</v>
          </cell>
          <cell r="U366">
            <v>0.73399972915649414</v>
          </cell>
          <cell r="V366">
            <v>0.73399972915649414</v>
          </cell>
          <cell r="W366">
            <v>0.73399972915649414</v>
          </cell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>
            <v>0.67399978637695313</v>
          </cell>
          <cell r="Q367">
            <v>0.67399978637695313</v>
          </cell>
          <cell r="R367">
            <v>0.67399978637695313</v>
          </cell>
          <cell r="S367">
            <v>0.67399978637695313</v>
          </cell>
          <cell r="T367">
            <v>0.67399978637695313</v>
          </cell>
          <cell r="U367">
            <v>0.67399978637695313</v>
          </cell>
          <cell r="V367">
            <v>0.67399978637695313</v>
          </cell>
          <cell r="W367">
            <v>0.67399978637695313</v>
          </cell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>
            <v>0.67399978637695313</v>
          </cell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>
            <v>0.81099987030029297</v>
          </cell>
          <cell r="Q368">
            <v>0.81099987030029297</v>
          </cell>
          <cell r="R368">
            <v>0.81099987030029297</v>
          </cell>
          <cell r="S368">
            <v>0.81099987030029297</v>
          </cell>
          <cell r="T368">
            <v>0.81099987030029297</v>
          </cell>
          <cell r="U368">
            <v>0.81099987030029297</v>
          </cell>
          <cell r="V368">
            <v>0.81099987030029297</v>
          </cell>
          <cell r="W368">
            <v>0.81099987030029297</v>
          </cell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>
            <v>0.50999975204467773</v>
          </cell>
          <cell r="Q370">
            <v>0.50999975204467773</v>
          </cell>
          <cell r="R370">
            <v>0.50999975204467773</v>
          </cell>
          <cell r="S370">
            <v>0.50999975204467773</v>
          </cell>
          <cell r="T370">
            <v>0.50999975204467773</v>
          </cell>
          <cell r="U370">
            <v>0.50999975204467773</v>
          </cell>
          <cell r="V370">
            <v>0.50999975204467773</v>
          </cell>
          <cell r="W370">
            <v>0.50999975204467773</v>
          </cell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>
            <v>0.50999975204467773</v>
          </cell>
          <cell r="G371">
            <v>0.50999975204467773</v>
          </cell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>
            <v>0.62199974060058594</v>
          </cell>
          <cell r="Q371">
            <v>0.62199974060058594</v>
          </cell>
          <cell r="R371">
            <v>0.62199974060058594</v>
          </cell>
          <cell r="S371">
            <v>0.62199974060058594</v>
          </cell>
          <cell r="T371">
            <v>0.62199974060058594</v>
          </cell>
          <cell r="U371">
            <v>0.62199974060058594</v>
          </cell>
          <cell r="V371">
            <v>0.62199974060058594</v>
          </cell>
          <cell r="W371">
            <v>0.62199974060058594</v>
          </cell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>
            <v>0.62199974060058594</v>
          </cell>
          <cell r="G372">
            <v>0.62199974060058594</v>
          </cell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>
            <v>0.70099973678588867</v>
          </cell>
          <cell r="Q372">
            <v>0.70099973678588867</v>
          </cell>
          <cell r="R372">
            <v>0.70099973678588867</v>
          </cell>
          <cell r="S372">
            <v>0.70099973678588867</v>
          </cell>
          <cell r="T372">
            <v>0.70099973678588867</v>
          </cell>
          <cell r="U372">
            <v>0.70099973678588867</v>
          </cell>
          <cell r="V372">
            <v>0.70099973678588867</v>
          </cell>
          <cell r="W372">
            <v>0.70099973678588867</v>
          </cell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>
            <v>0.75299978256225586</v>
          </cell>
          <cell r="Q373">
            <v>0.75299978256225586</v>
          </cell>
          <cell r="R373">
            <v>0.75299978256225586</v>
          </cell>
          <cell r="S373">
            <v>0.75299978256225586</v>
          </cell>
          <cell r="T373">
            <v>0.75299978256225586</v>
          </cell>
          <cell r="U373">
            <v>0.75299978256225586</v>
          </cell>
          <cell r="V373">
            <v>0.75299978256225586</v>
          </cell>
          <cell r="W373">
            <v>0.75299978256225586</v>
          </cell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>
            <v>0.625</v>
          </cell>
          <cell r="N374">
            <v>0.625</v>
          </cell>
          <cell r="O374">
            <v>0.625</v>
          </cell>
          <cell r="P374">
            <v>0.625</v>
          </cell>
          <cell r="Q374">
            <v>0.625</v>
          </cell>
          <cell r="R374">
            <v>0.625</v>
          </cell>
          <cell r="S374">
            <v>0.625</v>
          </cell>
          <cell r="T374">
            <v>0.625</v>
          </cell>
          <cell r="U374">
            <v>0.625</v>
          </cell>
          <cell r="V374">
            <v>0.625</v>
          </cell>
          <cell r="W374">
            <v>0.625</v>
          </cell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>
            <v>0.68399953842163086</v>
          </cell>
          <cell r="N375">
            <v>0.68399953842163086</v>
          </cell>
          <cell r="O375">
            <v>0.68399953842163086</v>
          </cell>
          <cell r="P375">
            <v>0.68399953842163086</v>
          </cell>
          <cell r="Q375">
            <v>0.68399953842163086</v>
          </cell>
          <cell r="R375">
            <v>0.68399953842163086</v>
          </cell>
          <cell r="S375">
            <v>0.68399953842163086</v>
          </cell>
          <cell r="T375">
            <v>0.68399953842163086</v>
          </cell>
          <cell r="U375">
            <v>0.68399953842163086</v>
          </cell>
          <cell r="V375">
            <v>0.68399953842163086</v>
          </cell>
          <cell r="W375">
            <v>0.68399953842163086</v>
          </cell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>
            <v>0.81099987030029297</v>
          </cell>
          <cell r="Q377">
            <v>0.81099987030029297</v>
          </cell>
          <cell r="R377">
            <v>0.81099987030029297</v>
          </cell>
          <cell r="S377">
            <v>0.81099987030029297</v>
          </cell>
          <cell r="T377">
            <v>0.81099987030029297</v>
          </cell>
          <cell r="U377">
            <v>0.81099987030029297</v>
          </cell>
          <cell r="V377">
            <v>0.81099987030029297</v>
          </cell>
          <cell r="W377">
            <v>0.81099987030029297</v>
          </cell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>
            <v>0.99399995803833008</v>
          </cell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>
            <v>0.69299983978271484</v>
          </cell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>
            <v>0.83099985122680664</v>
          </cell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>
            <v>0.82599973678588867</v>
          </cell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>
            <v>0.58299970626831055</v>
          </cell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>
            <v>0.71999979019165039</v>
          </cell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>
            <v>0.57199954986572266</v>
          </cell>
          <cell r="Q384">
            <v>0.57199954986572266</v>
          </cell>
          <cell r="R384">
            <v>0.57199954986572266</v>
          </cell>
          <cell r="S384">
            <v>0.57199954986572266</v>
          </cell>
          <cell r="T384">
            <v>0.57199954986572266</v>
          </cell>
          <cell r="U384">
            <v>0.57199954986572266</v>
          </cell>
          <cell r="V384">
            <v>0.57199954986572266</v>
          </cell>
          <cell r="W384">
            <v>0.57199954986572266</v>
          </cell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>
            <v>0.4029998779296875</v>
          </cell>
          <cell r="U385">
            <v>0.4029998779296875</v>
          </cell>
          <cell r="V385">
            <v>0.4029998779296875</v>
          </cell>
          <cell r="W385">
            <v>0.4029998779296875</v>
          </cell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>
            <v>0.31099987030029297</v>
          </cell>
          <cell r="U386">
            <v>0.31099987030029297</v>
          </cell>
          <cell r="V386">
            <v>0.31099987030029297</v>
          </cell>
          <cell r="W386">
            <v>0.31099987030029297</v>
          </cell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>
            <v>0.57799959182739258</v>
          </cell>
          <cell r="Q387">
            <v>0.57799959182739258</v>
          </cell>
          <cell r="R387">
            <v>0.57799959182739258</v>
          </cell>
          <cell r="S387">
            <v>0.57799959182739258</v>
          </cell>
          <cell r="T387">
            <v>0.57799959182739258</v>
          </cell>
          <cell r="U387">
            <v>0.57799959182739258</v>
          </cell>
          <cell r="V387">
            <v>0.57799959182739258</v>
          </cell>
          <cell r="W387">
            <v>0.57799959182739258</v>
          </cell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>
            <v>0.71999979019165039</v>
          </cell>
          <cell r="Q389">
            <v>0.71999979019165039</v>
          </cell>
          <cell r="R389">
            <v>0.71999979019165039</v>
          </cell>
          <cell r="S389">
            <v>0.71999979019165039</v>
          </cell>
          <cell r="T389">
            <v>0.71999979019165039</v>
          </cell>
          <cell r="U389">
            <v>0.71999979019165039</v>
          </cell>
          <cell r="V389">
            <v>0.71999979019165039</v>
          </cell>
          <cell r="W389">
            <v>0.71999979019165039</v>
          </cell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>
            <v>0.78099966049194336</v>
          </cell>
          <cell r="N394">
            <v>0.78099966049194336</v>
          </cell>
          <cell r="O394">
            <v>0.78099966049194336</v>
          </cell>
          <cell r="P394">
            <v>0.78099966049194336</v>
          </cell>
          <cell r="Q394">
            <v>0.78099966049194336</v>
          </cell>
          <cell r="R394">
            <v>0.78099966049194336</v>
          </cell>
          <cell r="S394">
            <v>0.78099966049194336</v>
          </cell>
          <cell r="T394">
            <v>0.78099966049194336</v>
          </cell>
          <cell r="U394">
            <v>0.78099966049194336</v>
          </cell>
          <cell r="V394">
            <v>0.78099966049194336</v>
          </cell>
          <cell r="W394">
            <v>0.78099966049194336</v>
          </cell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>
            <v>0.70799970626831055</v>
          </cell>
          <cell r="N395">
            <v>0.70799970626831055</v>
          </cell>
          <cell r="O395">
            <v>0.70799970626831055</v>
          </cell>
          <cell r="P395">
            <v>0.70799970626831055</v>
          </cell>
          <cell r="Q395">
            <v>0.70799970626831055</v>
          </cell>
          <cell r="R395">
            <v>0.70799970626831055</v>
          </cell>
          <cell r="S395">
            <v>0.70799970626831055</v>
          </cell>
          <cell r="T395">
            <v>0.70799970626831055</v>
          </cell>
          <cell r="U395">
            <v>0.70799970626831055</v>
          </cell>
          <cell r="V395">
            <v>0.70799970626831055</v>
          </cell>
          <cell r="W395">
            <v>0.70799970626831055</v>
          </cell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>
            <v>0.69499969482421875</v>
          </cell>
          <cell r="N396">
            <v>0.69499969482421875</v>
          </cell>
          <cell r="O396">
            <v>0.69499969482421875</v>
          </cell>
          <cell r="P396">
            <v>0.69499969482421875</v>
          </cell>
          <cell r="Q396">
            <v>0.69499969482421875</v>
          </cell>
          <cell r="R396">
            <v>0.69499969482421875</v>
          </cell>
          <cell r="S396">
            <v>0.69499969482421875</v>
          </cell>
          <cell r="T396">
            <v>0.69499969482421875</v>
          </cell>
          <cell r="U396">
            <v>0.69499969482421875</v>
          </cell>
          <cell r="V396">
            <v>0.69499969482421875</v>
          </cell>
          <cell r="W396">
            <v>0.69499969482421875</v>
          </cell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>
            <v>0.76299953460693359</v>
          </cell>
          <cell r="N397">
            <v>0.76299953460693359</v>
          </cell>
          <cell r="O397">
            <v>0.76299953460693359</v>
          </cell>
          <cell r="P397">
            <v>0.76299953460693359</v>
          </cell>
          <cell r="Q397">
            <v>0.76299953460693359</v>
          </cell>
          <cell r="R397">
            <v>0.76299953460693359</v>
          </cell>
          <cell r="S397">
            <v>0.76299953460693359</v>
          </cell>
          <cell r="T397">
            <v>0.76299953460693359</v>
          </cell>
          <cell r="U397">
            <v>0.76299953460693359</v>
          </cell>
          <cell r="V397">
            <v>0.76299953460693359</v>
          </cell>
          <cell r="W397">
            <v>0.76299953460693359</v>
          </cell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>
            <v>0.66699981689453125</v>
          </cell>
          <cell r="N398">
            <v>0.66699981689453125</v>
          </cell>
          <cell r="O398">
            <v>0.66699981689453125</v>
          </cell>
          <cell r="P398">
            <v>0.66699981689453125</v>
          </cell>
          <cell r="Q398">
            <v>0.66699981689453125</v>
          </cell>
          <cell r="R398">
            <v>0.66699981689453125</v>
          </cell>
          <cell r="S398">
            <v>0.66699981689453125</v>
          </cell>
          <cell r="T398">
            <v>0.66699981689453125</v>
          </cell>
          <cell r="U398">
            <v>0.66699981689453125</v>
          </cell>
          <cell r="V398">
            <v>0.66699981689453125</v>
          </cell>
          <cell r="W398">
            <v>0.66699981689453125</v>
          </cell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>
            <v>0.65799999237060547</v>
          </cell>
          <cell r="N400">
            <v>0.65799999237060547</v>
          </cell>
          <cell r="O400">
            <v>0.65799999237060547</v>
          </cell>
          <cell r="P400">
            <v>0.65799999237060547</v>
          </cell>
          <cell r="Q400">
            <v>0.65799999237060547</v>
          </cell>
          <cell r="R400">
            <v>0.65799999237060547</v>
          </cell>
          <cell r="S400">
            <v>0.65799999237060547</v>
          </cell>
          <cell r="T400">
            <v>0.65799999237060547</v>
          </cell>
          <cell r="U400">
            <v>0.65799999237060547</v>
          </cell>
          <cell r="V400">
            <v>0.65799999237060547</v>
          </cell>
          <cell r="W400">
            <v>0.65799999237060547</v>
          </cell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>
            <v>0.60299968719482422</v>
          </cell>
          <cell r="N401">
            <v>0.60299968719482422</v>
          </cell>
          <cell r="O401">
            <v>0.60299968719482422</v>
          </cell>
          <cell r="P401">
            <v>0.60299968719482422</v>
          </cell>
          <cell r="Q401">
            <v>0.60299968719482422</v>
          </cell>
          <cell r="R401">
            <v>0.60299968719482422</v>
          </cell>
          <cell r="S401">
            <v>0.60299968719482422</v>
          </cell>
          <cell r="T401">
            <v>0.60299968719482422</v>
          </cell>
          <cell r="U401">
            <v>0.60299968719482422</v>
          </cell>
          <cell r="V401">
            <v>0.60299968719482422</v>
          </cell>
          <cell r="W401">
            <v>0.60299968719482422</v>
          </cell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>
            <v>0.68499994277954102</v>
          </cell>
          <cell r="Q403">
            <v>0.68499994277954102</v>
          </cell>
          <cell r="R403">
            <v>0.68499994277954102</v>
          </cell>
          <cell r="S403">
            <v>0.68499994277954102</v>
          </cell>
          <cell r="T403">
            <v>0.68499994277954102</v>
          </cell>
          <cell r="U403">
            <v>0.68499994277954102</v>
          </cell>
          <cell r="V403">
            <v>0.68499994277954102</v>
          </cell>
          <cell r="W403">
            <v>0.68499994277954102</v>
          </cell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>
            <v>0.61899995803833008</v>
          </cell>
          <cell r="Q421">
            <v>0.61899995803833008</v>
          </cell>
          <cell r="R421">
            <v>0.61899995803833008</v>
          </cell>
          <cell r="S421">
            <v>0.61899995803833008</v>
          </cell>
          <cell r="T421">
            <v>0.61899995803833008</v>
          </cell>
          <cell r="U421">
            <v>0.61899995803833008</v>
          </cell>
          <cell r="V421">
            <v>0.61899995803833008</v>
          </cell>
          <cell r="W421">
            <v>0.61899995803833008</v>
          </cell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>
            <v>0.66499996185302734</v>
          </cell>
          <cell r="Q422">
            <v>0.66499996185302734</v>
          </cell>
          <cell r="R422">
            <v>0.66499996185302734</v>
          </cell>
          <cell r="S422">
            <v>0.66499996185302734</v>
          </cell>
          <cell r="T422">
            <v>0.66499996185302734</v>
          </cell>
          <cell r="U422">
            <v>0.66499996185302734</v>
          </cell>
          <cell r="V422">
            <v>0.66499996185302734</v>
          </cell>
          <cell r="W422">
            <v>0.66499996185302734</v>
          </cell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>
            <v>0.62299966812133789</v>
          </cell>
          <cell r="Q423">
            <v>0.62299966812133789</v>
          </cell>
          <cell r="R423">
            <v>0.62299966812133789</v>
          </cell>
          <cell r="S423">
            <v>0.62299966812133789</v>
          </cell>
          <cell r="T423">
            <v>0.62299966812133789</v>
          </cell>
          <cell r="U423">
            <v>0.62299966812133789</v>
          </cell>
          <cell r="V423">
            <v>0.62299966812133789</v>
          </cell>
          <cell r="W423">
            <v>0.62299966812133789</v>
          </cell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>
            <v>0.6959996223449707</v>
          </cell>
          <cell r="Q424">
            <v>0.6959996223449707</v>
          </cell>
          <cell r="R424">
            <v>0.6959996223449707</v>
          </cell>
          <cell r="S424">
            <v>0.6959996223449707</v>
          </cell>
          <cell r="T424">
            <v>0.6959996223449707</v>
          </cell>
          <cell r="U424">
            <v>0.6959996223449707</v>
          </cell>
          <cell r="V424">
            <v>0.6959996223449707</v>
          </cell>
          <cell r="W424">
            <v>0.6959996223449707</v>
          </cell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>
            <v>0.88399982452392578</v>
          </cell>
          <cell r="Q425">
            <v>0.88399982452392578</v>
          </cell>
          <cell r="R425">
            <v>0.88399982452392578</v>
          </cell>
          <cell r="S425">
            <v>0.88399982452392578</v>
          </cell>
          <cell r="T425">
            <v>0.88399982452392578</v>
          </cell>
          <cell r="U425">
            <v>0.88399982452392578</v>
          </cell>
          <cell r="V425">
            <v>0.88399982452392578</v>
          </cell>
          <cell r="W425">
            <v>0.88399982452392578</v>
          </cell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>
            <v>0.60499954223632813</v>
          </cell>
          <cell r="Q426">
            <v>0.60499954223632813</v>
          </cell>
          <cell r="R426">
            <v>0.60499954223632813</v>
          </cell>
          <cell r="S426">
            <v>0.60499954223632813</v>
          </cell>
          <cell r="T426">
            <v>0.60499954223632813</v>
          </cell>
          <cell r="U426">
            <v>0.60499954223632813</v>
          </cell>
          <cell r="V426">
            <v>0.60499954223632813</v>
          </cell>
          <cell r="W426">
            <v>0.60499954223632813</v>
          </cell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>
            <v>0.65999984741210938</v>
          </cell>
          <cell r="Q427">
            <v>0.65999984741210938</v>
          </cell>
          <cell r="R427">
            <v>0.65999984741210938</v>
          </cell>
          <cell r="S427">
            <v>0.65999984741210938</v>
          </cell>
          <cell r="T427">
            <v>0.65999984741210938</v>
          </cell>
          <cell r="U427">
            <v>0.65999984741210938</v>
          </cell>
          <cell r="V427">
            <v>0.65999984741210938</v>
          </cell>
          <cell r="W427">
            <v>0.65999984741210938</v>
          </cell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>
            <v>0.32899999618530273</v>
          </cell>
          <cell r="Q428">
            <v>0.32899999618530273</v>
          </cell>
          <cell r="R428">
            <v>0.32899999618530273</v>
          </cell>
          <cell r="S428">
            <v>0.32899999618530273</v>
          </cell>
          <cell r="T428">
            <v>0.32899999618530273</v>
          </cell>
          <cell r="U428">
            <v>0.32899999618530273</v>
          </cell>
          <cell r="V428">
            <v>0.32899999618530273</v>
          </cell>
          <cell r="W428">
            <v>0.32899999618530273</v>
          </cell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>
            <v>0.2929999828338623</v>
          </cell>
          <cell r="Q429">
            <v>0.2929999828338623</v>
          </cell>
          <cell r="R429">
            <v>0.2929999828338623</v>
          </cell>
          <cell r="S429">
            <v>0.2929999828338623</v>
          </cell>
          <cell r="T429">
            <v>0.2929999828338623</v>
          </cell>
          <cell r="U429">
            <v>0.2929999828338623</v>
          </cell>
          <cell r="V429">
            <v>0.2929999828338623</v>
          </cell>
          <cell r="W429">
            <v>0.2929999828338623</v>
          </cell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>
            <v>0.53799962997436523</v>
          </cell>
          <cell r="Q430">
            <v>0.53799962997436523</v>
          </cell>
          <cell r="R430">
            <v>0.53799962997436523</v>
          </cell>
          <cell r="S430">
            <v>0.53799962997436523</v>
          </cell>
          <cell r="T430">
            <v>0.53799962997436523</v>
          </cell>
          <cell r="U430">
            <v>0.53799962997436523</v>
          </cell>
          <cell r="V430">
            <v>0.53799962997436523</v>
          </cell>
          <cell r="W430">
            <v>0.53799962997436523</v>
          </cell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>
            <v>0.49899983406066895</v>
          </cell>
          <cell r="Q431">
            <v>0.49899983406066895</v>
          </cell>
          <cell r="R431">
            <v>0.49899983406066895</v>
          </cell>
          <cell r="S431">
            <v>0.49899983406066895</v>
          </cell>
          <cell r="T431">
            <v>0.49899983406066895</v>
          </cell>
          <cell r="U431">
            <v>0.49899983406066895</v>
          </cell>
          <cell r="V431">
            <v>0.49899983406066895</v>
          </cell>
          <cell r="W431">
            <v>0.49899983406066895</v>
          </cell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>
            <v>0.49899983406066895</v>
          </cell>
          <cell r="G432">
            <v>0.49899983406066895</v>
          </cell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>
            <v>0.57399988174438477</v>
          </cell>
          <cell r="Q432">
            <v>0.57399988174438477</v>
          </cell>
          <cell r="R432">
            <v>0.57399988174438477</v>
          </cell>
          <cell r="S432">
            <v>0.57399988174438477</v>
          </cell>
          <cell r="T432">
            <v>0.57399988174438477</v>
          </cell>
          <cell r="U432">
            <v>0.57399988174438477</v>
          </cell>
          <cell r="V432">
            <v>0.57399988174438477</v>
          </cell>
          <cell r="W432">
            <v>0.57399988174438477</v>
          </cell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>
            <v>0.73399972915649414</v>
          </cell>
          <cell r="Q433">
            <v>0.73399972915649414</v>
          </cell>
          <cell r="R433">
            <v>0.73399972915649414</v>
          </cell>
          <cell r="S433">
            <v>0.73399972915649414</v>
          </cell>
          <cell r="T433">
            <v>0.73399972915649414</v>
          </cell>
          <cell r="U433">
            <v>0.73399972915649414</v>
          </cell>
          <cell r="V433">
            <v>0.73399972915649414</v>
          </cell>
          <cell r="W433">
            <v>0.73399972915649414</v>
          </cell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>
            <v>0.67399978637695313</v>
          </cell>
          <cell r="Q434">
            <v>0.67399978637695313</v>
          </cell>
          <cell r="R434">
            <v>0.67399978637695313</v>
          </cell>
          <cell r="S434">
            <v>0.67399978637695313</v>
          </cell>
          <cell r="T434">
            <v>0.67399978637695313</v>
          </cell>
          <cell r="U434">
            <v>0.67399978637695313</v>
          </cell>
          <cell r="V434">
            <v>0.67399978637695313</v>
          </cell>
          <cell r="W434">
            <v>0.67399978637695313</v>
          </cell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>
            <v>0.72299957275390625</v>
          </cell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>
            <v>0.81099987030029297</v>
          </cell>
          <cell r="Q438">
            <v>0.81099987030029297</v>
          </cell>
          <cell r="R438">
            <v>0.81099987030029297</v>
          </cell>
          <cell r="S438">
            <v>0.81099987030029297</v>
          </cell>
          <cell r="T438">
            <v>0.81099987030029297</v>
          </cell>
          <cell r="U438">
            <v>0.81099987030029297</v>
          </cell>
          <cell r="V438">
            <v>0.81099987030029297</v>
          </cell>
          <cell r="W438">
            <v>0.81099987030029297</v>
          </cell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>
            <v>0.50999975204467773</v>
          </cell>
          <cell r="Q440">
            <v>0.50999975204467773</v>
          </cell>
          <cell r="R440">
            <v>0.50999975204467773</v>
          </cell>
          <cell r="S440">
            <v>0.50999975204467773</v>
          </cell>
          <cell r="T440">
            <v>0.50999975204467773</v>
          </cell>
          <cell r="U440">
            <v>0.50999975204467773</v>
          </cell>
          <cell r="V440">
            <v>0.50999975204467773</v>
          </cell>
          <cell r="W440">
            <v>0.50999975204467773</v>
          </cell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>
            <v>0.50999975204467773</v>
          </cell>
          <cell r="G441">
            <v>0.50999975204467773</v>
          </cell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>
            <v>0.62199974060058594</v>
          </cell>
          <cell r="Q441">
            <v>0.62199974060058594</v>
          </cell>
          <cell r="R441">
            <v>0.62199974060058594</v>
          </cell>
          <cell r="S441">
            <v>0.62199974060058594</v>
          </cell>
          <cell r="T441">
            <v>0.62199974060058594</v>
          </cell>
          <cell r="U441">
            <v>0.62199974060058594</v>
          </cell>
          <cell r="V441">
            <v>0.62199974060058594</v>
          </cell>
          <cell r="W441">
            <v>0.62199974060058594</v>
          </cell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>
            <v>0.62199974060058594</v>
          </cell>
          <cell r="G442">
            <v>0.62199974060058594</v>
          </cell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>
            <v>0.70099973678588867</v>
          </cell>
          <cell r="Q442">
            <v>0.70099973678588867</v>
          </cell>
          <cell r="R442">
            <v>0.70099973678588867</v>
          </cell>
          <cell r="S442">
            <v>0.70099973678588867</v>
          </cell>
          <cell r="T442">
            <v>0.70099973678588867</v>
          </cell>
          <cell r="U442">
            <v>0.70099973678588867</v>
          </cell>
          <cell r="V442">
            <v>0.70099973678588867</v>
          </cell>
          <cell r="W442">
            <v>0.70099973678588867</v>
          </cell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>
            <v>0.75299978256225586</v>
          </cell>
          <cell r="Q443">
            <v>0.75299978256225586</v>
          </cell>
          <cell r="R443">
            <v>0.75299978256225586</v>
          </cell>
          <cell r="S443">
            <v>0.75299978256225586</v>
          </cell>
          <cell r="T443">
            <v>0.75299978256225586</v>
          </cell>
          <cell r="U443">
            <v>0.75299978256225586</v>
          </cell>
          <cell r="V443">
            <v>0.75299978256225586</v>
          </cell>
          <cell r="W443">
            <v>0.75299978256225586</v>
          </cell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>
            <v>0.625</v>
          </cell>
          <cell r="N444">
            <v>0.625</v>
          </cell>
          <cell r="O444">
            <v>0.625</v>
          </cell>
          <cell r="P444">
            <v>0.625</v>
          </cell>
          <cell r="Q444">
            <v>0.625</v>
          </cell>
          <cell r="R444">
            <v>0.625</v>
          </cell>
          <cell r="S444">
            <v>0.625</v>
          </cell>
          <cell r="T444">
            <v>0.625</v>
          </cell>
          <cell r="U444">
            <v>0.625</v>
          </cell>
          <cell r="V444">
            <v>0.625</v>
          </cell>
          <cell r="W444">
            <v>0.625</v>
          </cell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>
            <v>0.68399953842163086</v>
          </cell>
          <cell r="N445">
            <v>0.68399953842163086</v>
          </cell>
          <cell r="O445">
            <v>0.68399953842163086</v>
          </cell>
          <cell r="P445">
            <v>0.68399953842163086</v>
          </cell>
          <cell r="Q445">
            <v>0.68399953842163086</v>
          </cell>
          <cell r="R445">
            <v>0.68399953842163086</v>
          </cell>
          <cell r="S445">
            <v>0.68399953842163086</v>
          </cell>
          <cell r="T445">
            <v>0.68399953842163086</v>
          </cell>
          <cell r="U445">
            <v>0.68399953842163086</v>
          </cell>
          <cell r="V445">
            <v>0.68399953842163086</v>
          </cell>
          <cell r="W445">
            <v>0.68399953842163086</v>
          </cell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>
            <v>0.81099987030029297</v>
          </cell>
          <cell r="Q454">
            <v>0.81099987030029297</v>
          </cell>
          <cell r="R454">
            <v>0.81099987030029297</v>
          </cell>
          <cell r="S454">
            <v>0.81099987030029297</v>
          </cell>
          <cell r="T454">
            <v>0.81099987030029297</v>
          </cell>
          <cell r="U454">
            <v>0.81099987030029297</v>
          </cell>
          <cell r="V454">
            <v>0.81099987030029297</v>
          </cell>
          <cell r="W454">
            <v>0.81099987030029297</v>
          </cell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>
            <v>0.99399995803833008</v>
          </cell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>
            <v>0.69299983978271484</v>
          </cell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>
            <v>0.83099985122680664</v>
          </cell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>
            <v>0.82599973678588867</v>
          </cell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>
            <v>0.58299970626831055</v>
          </cell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>
            <v>0.71999979019165039</v>
          </cell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>
            <v>0.57199954986572266</v>
          </cell>
          <cell r="Q466">
            <v>0.57199954986572266</v>
          </cell>
          <cell r="R466">
            <v>0.57199954986572266</v>
          </cell>
          <cell r="S466">
            <v>0.57199954986572266</v>
          </cell>
          <cell r="T466">
            <v>0.57199954986572266</v>
          </cell>
          <cell r="U466">
            <v>0.57199954986572266</v>
          </cell>
          <cell r="V466">
            <v>0.57199954986572266</v>
          </cell>
          <cell r="W466">
            <v>0.57199954986572266</v>
          </cell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>
            <v>0.4029998779296875</v>
          </cell>
          <cell r="U467">
            <v>0.4029998779296875</v>
          </cell>
          <cell r="V467">
            <v>0.4029998779296875</v>
          </cell>
          <cell r="W467">
            <v>0.4029998779296875</v>
          </cell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>
            <v>0.31099987030029297</v>
          </cell>
          <cell r="U468">
            <v>0.31099987030029297</v>
          </cell>
          <cell r="V468">
            <v>0.31099987030029297</v>
          </cell>
          <cell r="W468">
            <v>0.31099987030029297</v>
          </cell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>
            <v>0.57799959182739258</v>
          </cell>
          <cell r="Q469">
            <v>0.57799959182739258</v>
          </cell>
          <cell r="R469">
            <v>0.57799959182739258</v>
          </cell>
          <cell r="S469">
            <v>0.57799959182739258</v>
          </cell>
          <cell r="T469">
            <v>0.57799959182739258</v>
          </cell>
          <cell r="U469">
            <v>0.57799959182739258</v>
          </cell>
          <cell r="V469">
            <v>0.57799959182739258</v>
          </cell>
          <cell r="W469">
            <v>0.57799959182739258</v>
          </cell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>
            <v>0.71999979019165039</v>
          </cell>
          <cell r="Q471">
            <v>0.71999979019165039</v>
          </cell>
          <cell r="R471">
            <v>0.71999979019165039</v>
          </cell>
          <cell r="S471">
            <v>0.71999979019165039</v>
          </cell>
          <cell r="T471">
            <v>0.71999979019165039</v>
          </cell>
          <cell r="U471">
            <v>0.71999979019165039</v>
          </cell>
          <cell r="V471">
            <v>0.71999979019165039</v>
          </cell>
          <cell r="W471">
            <v>0.71999979019165039</v>
          </cell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>
            <v>0.78099966049194336</v>
          </cell>
          <cell r="N473">
            <v>0.78099966049194336</v>
          </cell>
          <cell r="O473">
            <v>0.78099966049194336</v>
          </cell>
          <cell r="P473">
            <v>0.78099966049194336</v>
          </cell>
          <cell r="Q473">
            <v>0.78099966049194336</v>
          </cell>
          <cell r="R473">
            <v>0.78099966049194336</v>
          </cell>
          <cell r="S473">
            <v>0.78099966049194336</v>
          </cell>
          <cell r="T473">
            <v>0.78099966049194336</v>
          </cell>
          <cell r="U473">
            <v>0.78099966049194336</v>
          </cell>
          <cell r="V473">
            <v>0.78099966049194336</v>
          </cell>
          <cell r="W473">
            <v>0.78099966049194336</v>
          </cell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>
            <v>0.70799970626831055</v>
          </cell>
          <cell r="N474">
            <v>0.70799970626831055</v>
          </cell>
          <cell r="O474">
            <v>0.70799970626831055</v>
          </cell>
          <cell r="P474">
            <v>0.70799970626831055</v>
          </cell>
          <cell r="Q474">
            <v>0.70799970626831055</v>
          </cell>
          <cell r="R474">
            <v>0.70799970626831055</v>
          </cell>
          <cell r="S474">
            <v>0.70799970626831055</v>
          </cell>
          <cell r="T474">
            <v>0.70799970626831055</v>
          </cell>
          <cell r="U474">
            <v>0.70799970626831055</v>
          </cell>
          <cell r="V474">
            <v>0.70799970626831055</v>
          </cell>
          <cell r="W474">
            <v>0.70799970626831055</v>
          </cell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>
            <v>0.69499969482421875</v>
          </cell>
          <cell r="N475">
            <v>0.69499969482421875</v>
          </cell>
          <cell r="O475">
            <v>0.69499969482421875</v>
          </cell>
          <cell r="P475">
            <v>0.69499969482421875</v>
          </cell>
          <cell r="Q475">
            <v>0.69499969482421875</v>
          </cell>
          <cell r="R475">
            <v>0.69499969482421875</v>
          </cell>
          <cell r="S475">
            <v>0.69499969482421875</v>
          </cell>
          <cell r="T475">
            <v>0.69499969482421875</v>
          </cell>
          <cell r="U475">
            <v>0.69499969482421875</v>
          </cell>
          <cell r="V475">
            <v>0.69499969482421875</v>
          </cell>
          <cell r="W475">
            <v>0.69499969482421875</v>
          </cell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>
            <v>0.76299953460693359</v>
          </cell>
          <cell r="N477">
            <v>0.76299953460693359</v>
          </cell>
          <cell r="O477">
            <v>0.76299953460693359</v>
          </cell>
          <cell r="P477">
            <v>0.76299953460693359</v>
          </cell>
          <cell r="Q477">
            <v>0.76299953460693359</v>
          </cell>
          <cell r="R477">
            <v>0.76299953460693359</v>
          </cell>
          <cell r="S477">
            <v>0.76299953460693359</v>
          </cell>
          <cell r="T477">
            <v>0.76299953460693359</v>
          </cell>
          <cell r="U477">
            <v>0.76299953460693359</v>
          </cell>
          <cell r="V477">
            <v>0.76299953460693359</v>
          </cell>
          <cell r="W477">
            <v>0.76299953460693359</v>
          </cell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>
            <v>0.66699981689453125</v>
          </cell>
          <cell r="N478">
            <v>0.66699981689453125</v>
          </cell>
          <cell r="O478">
            <v>0.66699981689453125</v>
          </cell>
          <cell r="P478">
            <v>0.66699981689453125</v>
          </cell>
          <cell r="Q478">
            <v>0.66699981689453125</v>
          </cell>
          <cell r="R478">
            <v>0.66699981689453125</v>
          </cell>
          <cell r="S478">
            <v>0.66699981689453125</v>
          </cell>
          <cell r="T478">
            <v>0.66699981689453125</v>
          </cell>
          <cell r="U478">
            <v>0.66699981689453125</v>
          </cell>
          <cell r="V478">
            <v>0.66699981689453125</v>
          </cell>
          <cell r="W478">
            <v>0.66699981689453125</v>
          </cell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>
            <v>0.65799999237060547</v>
          </cell>
          <cell r="N480">
            <v>0.65799999237060547</v>
          </cell>
          <cell r="O480">
            <v>0.65799999237060547</v>
          </cell>
          <cell r="P480">
            <v>0.65799999237060547</v>
          </cell>
          <cell r="Q480">
            <v>0.65799999237060547</v>
          </cell>
          <cell r="R480">
            <v>0.65799999237060547</v>
          </cell>
          <cell r="S480">
            <v>0.65799999237060547</v>
          </cell>
          <cell r="T480">
            <v>0.65799999237060547</v>
          </cell>
          <cell r="U480">
            <v>0.65799999237060547</v>
          </cell>
          <cell r="V480">
            <v>0.65799999237060547</v>
          </cell>
          <cell r="W480">
            <v>0.65799999237060547</v>
          </cell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>
            <v>0.60299968719482422</v>
          </cell>
          <cell r="N481">
            <v>0.60299968719482422</v>
          </cell>
          <cell r="O481">
            <v>0.60299968719482422</v>
          </cell>
          <cell r="P481">
            <v>0.60299968719482422</v>
          </cell>
          <cell r="Q481">
            <v>0.60299968719482422</v>
          </cell>
          <cell r="R481">
            <v>0.60299968719482422</v>
          </cell>
          <cell r="S481">
            <v>0.60299968719482422</v>
          </cell>
          <cell r="T481">
            <v>0.60299968719482422</v>
          </cell>
          <cell r="U481">
            <v>0.60299968719482422</v>
          </cell>
          <cell r="V481">
            <v>0.60299968719482422</v>
          </cell>
          <cell r="W481">
            <v>0.60299968719482422</v>
          </cell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>
            <v>0.68499994277954102</v>
          </cell>
          <cell r="Q483">
            <v>0.68499994277954102</v>
          </cell>
          <cell r="R483">
            <v>0.68499994277954102</v>
          </cell>
          <cell r="S483">
            <v>0.68499994277954102</v>
          </cell>
          <cell r="T483">
            <v>0.68499994277954102</v>
          </cell>
          <cell r="U483">
            <v>0.68499994277954102</v>
          </cell>
          <cell r="V483">
            <v>0.68499994277954102</v>
          </cell>
          <cell r="W483">
            <v>0.68499994277954102</v>
          </cell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>
            <v>0.61899995803833008</v>
          </cell>
          <cell r="Q504">
            <v>0.61899995803833008</v>
          </cell>
          <cell r="R504">
            <v>0.61899995803833008</v>
          </cell>
          <cell r="S504">
            <v>0.61899995803833008</v>
          </cell>
          <cell r="T504">
            <v>0.61899995803833008</v>
          </cell>
          <cell r="U504">
            <v>0.61899995803833008</v>
          </cell>
          <cell r="V504">
            <v>0.61899995803833008</v>
          </cell>
          <cell r="W504">
            <v>0.61899995803833008</v>
          </cell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>
            <v>0.66499996185302734</v>
          </cell>
          <cell r="Q505">
            <v>0.66499996185302734</v>
          </cell>
          <cell r="R505">
            <v>0.66499996185302734</v>
          </cell>
          <cell r="S505">
            <v>0.66499996185302734</v>
          </cell>
          <cell r="T505">
            <v>0.66499996185302734</v>
          </cell>
          <cell r="U505">
            <v>0.66499996185302734</v>
          </cell>
          <cell r="V505">
            <v>0.66499996185302734</v>
          </cell>
          <cell r="W505">
            <v>0.66499996185302734</v>
          </cell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>
            <v>0.62299966812133789</v>
          </cell>
          <cell r="Q506">
            <v>0.62299966812133789</v>
          </cell>
          <cell r="R506">
            <v>0.62299966812133789</v>
          </cell>
          <cell r="S506">
            <v>0.62299966812133789</v>
          </cell>
          <cell r="T506">
            <v>0.62299966812133789</v>
          </cell>
          <cell r="U506">
            <v>0.62299966812133789</v>
          </cell>
          <cell r="V506">
            <v>0.62299966812133789</v>
          </cell>
          <cell r="W506">
            <v>0.62299966812133789</v>
          </cell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>
            <v>0.6959996223449707</v>
          </cell>
          <cell r="Q507">
            <v>0.6959996223449707</v>
          </cell>
          <cell r="R507">
            <v>0.6959996223449707</v>
          </cell>
          <cell r="S507">
            <v>0.6959996223449707</v>
          </cell>
          <cell r="T507">
            <v>0.6959996223449707</v>
          </cell>
          <cell r="U507">
            <v>0.6959996223449707</v>
          </cell>
          <cell r="V507">
            <v>0.6959996223449707</v>
          </cell>
          <cell r="W507">
            <v>0.6959996223449707</v>
          </cell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>
            <v>0.88399982452392578</v>
          </cell>
          <cell r="Q508">
            <v>0.88399982452392578</v>
          </cell>
          <cell r="R508">
            <v>0.88399982452392578</v>
          </cell>
          <cell r="S508">
            <v>0.88399982452392578</v>
          </cell>
          <cell r="T508">
            <v>0.88399982452392578</v>
          </cell>
          <cell r="U508">
            <v>0.88399982452392578</v>
          </cell>
          <cell r="V508">
            <v>0.88399982452392578</v>
          </cell>
          <cell r="W508">
            <v>0.88399982452392578</v>
          </cell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>
            <v>0.60499954223632813</v>
          </cell>
          <cell r="Q509">
            <v>0.60499954223632813</v>
          </cell>
          <cell r="R509">
            <v>0.60499954223632813</v>
          </cell>
          <cell r="S509">
            <v>0.60499954223632813</v>
          </cell>
          <cell r="T509">
            <v>0.60499954223632813</v>
          </cell>
          <cell r="U509">
            <v>0.60499954223632813</v>
          </cell>
          <cell r="V509">
            <v>0.60499954223632813</v>
          </cell>
          <cell r="W509">
            <v>0.60499954223632813</v>
          </cell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>
            <v>0.65999984741210938</v>
          </cell>
          <cell r="Q510">
            <v>0.65999984741210938</v>
          </cell>
          <cell r="R510">
            <v>0.65999984741210938</v>
          </cell>
          <cell r="S510">
            <v>0.65999984741210938</v>
          </cell>
          <cell r="T510">
            <v>0.65999984741210938</v>
          </cell>
          <cell r="U510">
            <v>0.65999984741210938</v>
          </cell>
          <cell r="V510">
            <v>0.65999984741210938</v>
          </cell>
          <cell r="W510">
            <v>0.65999984741210938</v>
          </cell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>
            <v>0.32899999618530273</v>
          </cell>
          <cell r="Q511">
            <v>0.32899999618530273</v>
          </cell>
          <cell r="R511">
            <v>0.32899999618530273</v>
          </cell>
          <cell r="S511">
            <v>0.32899999618530273</v>
          </cell>
          <cell r="T511">
            <v>0.32899999618530273</v>
          </cell>
          <cell r="U511">
            <v>0.32899999618530273</v>
          </cell>
          <cell r="V511">
            <v>0.32899999618530273</v>
          </cell>
          <cell r="W511">
            <v>0.32899999618530273</v>
          </cell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>
            <v>0.2929999828338623</v>
          </cell>
          <cell r="Q512">
            <v>0.2929999828338623</v>
          </cell>
          <cell r="R512">
            <v>0.2929999828338623</v>
          </cell>
          <cell r="S512">
            <v>0.2929999828338623</v>
          </cell>
          <cell r="T512">
            <v>0.2929999828338623</v>
          </cell>
          <cell r="U512">
            <v>0.2929999828338623</v>
          </cell>
          <cell r="V512">
            <v>0.2929999828338623</v>
          </cell>
          <cell r="W512">
            <v>0.2929999828338623</v>
          </cell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>
            <v>0.53799962997436523</v>
          </cell>
          <cell r="Q513">
            <v>0.53799962997436523</v>
          </cell>
          <cell r="R513">
            <v>0.53799962997436523</v>
          </cell>
          <cell r="S513">
            <v>0.53799962997436523</v>
          </cell>
          <cell r="T513">
            <v>0.53799962997436523</v>
          </cell>
          <cell r="U513">
            <v>0.53799962997436523</v>
          </cell>
          <cell r="V513">
            <v>0.53799962997436523</v>
          </cell>
          <cell r="W513">
            <v>0.53799962997436523</v>
          </cell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>
            <v>0.49899983406066895</v>
          </cell>
          <cell r="Q514">
            <v>0.49899983406066895</v>
          </cell>
          <cell r="R514">
            <v>0.49899983406066895</v>
          </cell>
          <cell r="S514">
            <v>0.49899983406066895</v>
          </cell>
          <cell r="T514">
            <v>0.49899983406066895</v>
          </cell>
          <cell r="U514">
            <v>0.49899983406066895</v>
          </cell>
          <cell r="V514">
            <v>0.49899983406066895</v>
          </cell>
          <cell r="W514">
            <v>0.49899983406066895</v>
          </cell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>
            <v>0.49899983406066895</v>
          </cell>
          <cell r="G515">
            <v>0.49899983406066895</v>
          </cell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>
            <v>0.57399988174438477</v>
          </cell>
          <cell r="Q515">
            <v>0.57399988174438477</v>
          </cell>
          <cell r="R515">
            <v>0.57399988174438477</v>
          </cell>
          <cell r="S515">
            <v>0.57399988174438477</v>
          </cell>
          <cell r="T515">
            <v>0.57399988174438477</v>
          </cell>
          <cell r="U515">
            <v>0.57399988174438477</v>
          </cell>
          <cell r="V515">
            <v>0.57399988174438477</v>
          </cell>
          <cell r="W515">
            <v>0.57399988174438477</v>
          </cell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>
            <v>0.73399972915649414</v>
          </cell>
          <cell r="Q516">
            <v>0.73399972915649414</v>
          </cell>
          <cell r="R516">
            <v>0.73399972915649414</v>
          </cell>
          <cell r="S516">
            <v>0.73399972915649414</v>
          </cell>
          <cell r="T516">
            <v>0.73399972915649414</v>
          </cell>
          <cell r="U516">
            <v>0.73399972915649414</v>
          </cell>
          <cell r="V516">
            <v>0.73399972915649414</v>
          </cell>
          <cell r="W516">
            <v>0.73399972915649414</v>
          </cell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>
            <v>0.67399978637695313</v>
          </cell>
          <cell r="Q517">
            <v>0.67399978637695313</v>
          </cell>
          <cell r="R517">
            <v>0.67399978637695313</v>
          </cell>
          <cell r="S517">
            <v>0.67399978637695313</v>
          </cell>
          <cell r="T517">
            <v>0.67399978637695313</v>
          </cell>
          <cell r="U517">
            <v>0.67399978637695313</v>
          </cell>
          <cell r="V517">
            <v>0.67399978637695313</v>
          </cell>
          <cell r="W517">
            <v>0.67399978637695313</v>
          </cell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>
            <v>0.35799980163574219</v>
          </cell>
          <cell r="Q518">
            <v>0.35799980163574219</v>
          </cell>
          <cell r="R518">
            <v>0.35799980163574219</v>
          </cell>
          <cell r="S518">
            <v>0.35799980163574219</v>
          </cell>
          <cell r="T518">
            <v>0.35799980163574219</v>
          </cell>
          <cell r="U518">
            <v>0.35799980163574219</v>
          </cell>
          <cell r="V518">
            <v>0.35799980163574219</v>
          </cell>
          <cell r="W518">
            <v>0.35799980163574219</v>
          </cell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>
            <v>0.39899992942810059</v>
          </cell>
          <cell r="Q519">
            <v>0.39899992942810059</v>
          </cell>
          <cell r="R519">
            <v>0.39899992942810059</v>
          </cell>
          <cell r="S519">
            <v>0.39899992942810059</v>
          </cell>
          <cell r="T519">
            <v>0.39899992942810059</v>
          </cell>
          <cell r="U519">
            <v>0.39899992942810059</v>
          </cell>
          <cell r="V519">
            <v>0.39899992942810059</v>
          </cell>
          <cell r="W519">
            <v>0.39899992942810059</v>
          </cell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>
            <v>0.35799980163574219</v>
          </cell>
          <cell r="Q520">
            <v>0.35799980163574219</v>
          </cell>
          <cell r="R520">
            <v>0.35799980163574219</v>
          </cell>
          <cell r="S520">
            <v>0.35799980163574219</v>
          </cell>
          <cell r="T520">
            <v>0.35799980163574219</v>
          </cell>
          <cell r="U520">
            <v>0.35799980163574219</v>
          </cell>
          <cell r="V520">
            <v>0.35799980163574219</v>
          </cell>
          <cell r="W520">
            <v>0.35799980163574219</v>
          </cell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>
            <v>0.72299957275390625</v>
          </cell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>
            <v>0.81099987030029297</v>
          </cell>
          <cell r="Q523">
            <v>0.81099987030029297</v>
          </cell>
          <cell r="R523">
            <v>0.81099987030029297</v>
          </cell>
          <cell r="S523">
            <v>0.81099987030029297</v>
          </cell>
          <cell r="T523">
            <v>0.81099987030029297</v>
          </cell>
          <cell r="U523">
            <v>0.81099987030029297</v>
          </cell>
          <cell r="V523">
            <v>0.81099987030029297</v>
          </cell>
          <cell r="W523">
            <v>0.81099987030029297</v>
          </cell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>
            <v>0.50999975204467773</v>
          </cell>
          <cell r="Q525">
            <v>0.50999975204467773</v>
          </cell>
          <cell r="R525">
            <v>0.50999975204467773</v>
          </cell>
          <cell r="S525">
            <v>0.50999975204467773</v>
          </cell>
          <cell r="T525">
            <v>0.50999975204467773</v>
          </cell>
          <cell r="U525">
            <v>0.50999975204467773</v>
          </cell>
          <cell r="V525">
            <v>0.50999975204467773</v>
          </cell>
          <cell r="W525">
            <v>0.50999975204467773</v>
          </cell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>
            <v>0.50999975204467773</v>
          </cell>
          <cell r="G526">
            <v>0.50999975204467773</v>
          </cell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>
            <v>0.62199974060058594</v>
          </cell>
          <cell r="Q526">
            <v>0.62199974060058594</v>
          </cell>
          <cell r="R526">
            <v>0.62199974060058594</v>
          </cell>
          <cell r="S526">
            <v>0.62199974060058594</v>
          </cell>
          <cell r="T526">
            <v>0.62199974060058594</v>
          </cell>
          <cell r="U526">
            <v>0.62199974060058594</v>
          </cell>
          <cell r="V526">
            <v>0.62199974060058594</v>
          </cell>
          <cell r="W526">
            <v>0.62199974060058594</v>
          </cell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>
            <v>0.62199974060058594</v>
          </cell>
          <cell r="G527">
            <v>0.62199974060058594</v>
          </cell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>
            <v>0.70099973678588867</v>
          </cell>
          <cell r="Q527">
            <v>0.70099973678588867</v>
          </cell>
          <cell r="R527">
            <v>0.70099973678588867</v>
          </cell>
          <cell r="S527">
            <v>0.70099973678588867</v>
          </cell>
          <cell r="T527">
            <v>0.70099973678588867</v>
          </cell>
          <cell r="U527">
            <v>0.70099973678588867</v>
          </cell>
          <cell r="V527">
            <v>0.70099973678588867</v>
          </cell>
          <cell r="W527">
            <v>0.70099973678588867</v>
          </cell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>
            <v>0.75299978256225586</v>
          </cell>
          <cell r="Q528">
            <v>0.75299978256225586</v>
          </cell>
          <cell r="R528">
            <v>0.75299978256225586</v>
          </cell>
          <cell r="S528">
            <v>0.75299978256225586</v>
          </cell>
          <cell r="T528">
            <v>0.75299978256225586</v>
          </cell>
          <cell r="U528">
            <v>0.75299978256225586</v>
          </cell>
          <cell r="V528">
            <v>0.75299978256225586</v>
          </cell>
          <cell r="W528">
            <v>0.75299978256225586</v>
          </cell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>
            <v>0.45599985122680664</v>
          </cell>
          <cell r="Q529">
            <v>0.45599985122680664</v>
          </cell>
          <cell r="R529">
            <v>0.45599985122680664</v>
          </cell>
          <cell r="S529">
            <v>0.45599985122680664</v>
          </cell>
          <cell r="T529">
            <v>0.45599985122680664</v>
          </cell>
          <cell r="U529">
            <v>0.45599985122680664</v>
          </cell>
          <cell r="V529">
            <v>0.45599985122680664</v>
          </cell>
          <cell r="W529">
            <v>0.45599985122680664</v>
          </cell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>
            <v>0.45599985122680664</v>
          </cell>
          <cell r="Q530">
            <v>0.45599985122680664</v>
          </cell>
          <cell r="R530">
            <v>0.45599985122680664</v>
          </cell>
          <cell r="S530">
            <v>0.45599985122680664</v>
          </cell>
          <cell r="T530">
            <v>0.45599985122680664</v>
          </cell>
          <cell r="U530">
            <v>0.45599985122680664</v>
          </cell>
          <cell r="V530">
            <v>0.45599985122680664</v>
          </cell>
          <cell r="W530">
            <v>0.45599985122680664</v>
          </cell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>
            <v>0.4439997673034668</v>
          </cell>
          <cell r="Q531">
            <v>0.4439997673034668</v>
          </cell>
          <cell r="R531">
            <v>0.4439997673034668</v>
          </cell>
          <cell r="S531">
            <v>0.4439997673034668</v>
          </cell>
          <cell r="T531">
            <v>0.4439997673034668</v>
          </cell>
          <cell r="U531">
            <v>0.4439997673034668</v>
          </cell>
          <cell r="V531">
            <v>0.4439997673034668</v>
          </cell>
          <cell r="W531">
            <v>0.4439997673034668</v>
          </cell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>
            <v>0.32699990272521973</v>
          </cell>
          <cell r="Q532">
            <v>0.32699990272521973</v>
          </cell>
          <cell r="R532">
            <v>0.32699990272521973</v>
          </cell>
          <cell r="S532">
            <v>0.32699990272521973</v>
          </cell>
          <cell r="T532">
            <v>0.32699990272521973</v>
          </cell>
          <cell r="U532">
            <v>0.32699990272521973</v>
          </cell>
          <cell r="V532">
            <v>0.32699990272521973</v>
          </cell>
          <cell r="W532">
            <v>0.32699990272521973</v>
          </cell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>
            <v>0.625</v>
          </cell>
          <cell r="N533">
            <v>0.625</v>
          </cell>
          <cell r="O533">
            <v>0.625</v>
          </cell>
          <cell r="P533">
            <v>0.625</v>
          </cell>
          <cell r="Q533">
            <v>0.625</v>
          </cell>
          <cell r="R533">
            <v>0.625</v>
          </cell>
          <cell r="S533">
            <v>0.625</v>
          </cell>
          <cell r="T533">
            <v>0.625</v>
          </cell>
          <cell r="U533">
            <v>0.625</v>
          </cell>
          <cell r="V533">
            <v>0.625</v>
          </cell>
          <cell r="W533">
            <v>0.625</v>
          </cell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>
            <v>0.68399953842163086</v>
          </cell>
          <cell r="N534">
            <v>0.68399953842163086</v>
          </cell>
          <cell r="O534">
            <v>0.68399953842163086</v>
          </cell>
          <cell r="P534">
            <v>0.68399953842163086</v>
          </cell>
          <cell r="Q534">
            <v>0.68399953842163086</v>
          </cell>
          <cell r="R534">
            <v>0.68399953842163086</v>
          </cell>
          <cell r="S534">
            <v>0.68399953842163086</v>
          </cell>
          <cell r="T534">
            <v>0.68399953842163086</v>
          </cell>
          <cell r="U534">
            <v>0.68399953842163086</v>
          </cell>
          <cell r="V534">
            <v>0.68399953842163086</v>
          </cell>
          <cell r="W534">
            <v>0.68399953842163086</v>
          </cell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>
            <v>0.78099966049194336</v>
          </cell>
          <cell r="Q537">
            <v>0.78099966049194336</v>
          </cell>
          <cell r="R537">
            <v>0.78099966049194336</v>
          </cell>
          <cell r="S537">
            <v>0.78099966049194336</v>
          </cell>
          <cell r="T537">
            <v>0.78099966049194336</v>
          </cell>
          <cell r="U537">
            <v>0.78099966049194336</v>
          </cell>
          <cell r="V537">
            <v>0.78099966049194336</v>
          </cell>
          <cell r="W537">
            <v>0.78099966049194336</v>
          </cell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>
            <v>0.9589996337890625</v>
          </cell>
          <cell r="W538">
            <v>0.9589996337890625</v>
          </cell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>
            <v>0.66899967193603516</v>
          </cell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>
            <v>0.64899969100952148</v>
          </cell>
          <cell r="Q540">
            <v>0.64899969100952148</v>
          </cell>
          <cell r="R540">
            <v>0.64899969100952148</v>
          </cell>
          <cell r="S540">
            <v>0.64899969100952148</v>
          </cell>
          <cell r="T540">
            <v>0.64899969100952148</v>
          </cell>
          <cell r="U540">
            <v>0.64899969100952148</v>
          </cell>
          <cell r="V540">
            <v>0.64899969100952148</v>
          </cell>
          <cell r="W540">
            <v>0.64899969100952148</v>
          </cell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>
            <v>0.83099985122680664</v>
          </cell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>
            <v>0.79699993133544922</v>
          </cell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>
            <v>0.56299972534179688</v>
          </cell>
          <cell r="W543">
            <v>0.56299972534179688</v>
          </cell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>
            <v>0.69499969482421875</v>
          </cell>
          <cell r="W544">
            <v>0.69499969482421875</v>
          </cell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>
            <v>0.60299968719482422</v>
          </cell>
          <cell r="Q545">
            <v>0.60299968719482422</v>
          </cell>
          <cell r="R545">
            <v>0.60299968719482422</v>
          </cell>
          <cell r="S545">
            <v>0.60299968719482422</v>
          </cell>
          <cell r="T545">
            <v>0.60299968719482422</v>
          </cell>
          <cell r="U545">
            <v>0.60299968719482422</v>
          </cell>
          <cell r="V545">
            <v>0.60299968719482422</v>
          </cell>
          <cell r="W545">
            <v>0.60299968719482422</v>
          </cell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>
            <v>0.57199954986572266</v>
          </cell>
          <cell r="Q546">
            <v>0.57199954986572266</v>
          </cell>
          <cell r="R546">
            <v>0.57199954986572266</v>
          </cell>
          <cell r="S546">
            <v>0.57199954986572266</v>
          </cell>
          <cell r="T546">
            <v>0.57199954986572266</v>
          </cell>
          <cell r="U546">
            <v>0.57199954986572266</v>
          </cell>
          <cell r="V546">
            <v>0.57199954986572266</v>
          </cell>
          <cell r="W546">
            <v>0.57199954986572266</v>
          </cell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>
            <v>0.3879997730255127</v>
          </cell>
          <cell r="U547">
            <v>0.3879997730255127</v>
          </cell>
          <cell r="V547">
            <v>0.3879997730255127</v>
          </cell>
          <cell r="W547">
            <v>0.3879997730255127</v>
          </cell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>
            <v>0.31099987030029297</v>
          </cell>
          <cell r="U548">
            <v>0.31099987030029297</v>
          </cell>
          <cell r="V548">
            <v>0.31099987030029297</v>
          </cell>
          <cell r="W548">
            <v>0.31099987030029297</v>
          </cell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>
            <v>0.57799959182739258</v>
          </cell>
          <cell r="Q549">
            <v>0.57799959182739258</v>
          </cell>
          <cell r="R549">
            <v>0.57799959182739258</v>
          </cell>
          <cell r="S549">
            <v>0.57799959182739258</v>
          </cell>
          <cell r="T549">
            <v>0.57799959182739258</v>
          </cell>
          <cell r="U549">
            <v>0.57799959182739258</v>
          </cell>
          <cell r="V549">
            <v>0.57799959182739258</v>
          </cell>
          <cell r="W549">
            <v>0.57799959182739258</v>
          </cell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>
            <v>0.61799955368041992</v>
          </cell>
          <cell r="N550">
            <v>0.61799955368041992</v>
          </cell>
          <cell r="O550">
            <v>0.61799955368041992</v>
          </cell>
          <cell r="P550">
            <v>0.61799955368041992</v>
          </cell>
          <cell r="Q550">
            <v>0.61799955368041992</v>
          </cell>
          <cell r="R550">
            <v>0.61799955368041992</v>
          </cell>
          <cell r="S550">
            <v>0.61799955368041992</v>
          </cell>
          <cell r="T550">
            <v>0.61799955368041992</v>
          </cell>
          <cell r="U550">
            <v>0.61799955368041992</v>
          </cell>
          <cell r="V550">
            <v>0.61799955368041992</v>
          </cell>
          <cell r="W550">
            <v>0.61799955368041992</v>
          </cell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>
            <v>0.71999979019165039</v>
          </cell>
          <cell r="Q556">
            <v>0.71999979019165039</v>
          </cell>
          <cell r="R556">
            <v>0.71999979019165039</v>
          </cell>
          <cell r="S556">
            <v>0.71999979019165039</v>
          </cell>
          <cell r="T556">
            <v>0.71999979019165039</v>
          </cell>
          <cell r="U556">
            <v>0.71999979019165039</v>
          </cell>
          <cell r="V556">
            <v>0.71999979019165039</v>
          </cell>
          <cell r="W556">
            <v>0.71999979019165039</v>
          </cell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>
            <v>0.92299985885620117</v>
          </cell>
          <cell r="Q558">
            <v>0.92299985885620117</v>
          </cell>
          <cell r="R558">
            <v>0.92299985885620117</v>
          </cell>
          <cell r="S558">
            <v>0.92299985885620117</v>
          </cell>
          <cell r="T558">
            <v>0.92299985885620117</v>
          </cell>
          <cell r="U558">
            <v>0.92299985885620117</v>
          </cell>
          <cell r="V558">
            <v>0.92299985885620117</v>
          </cell>
          <cell r="W558">
            <v>0.92299985885620117</v>
          </cell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>
            <v>0.74499988555908203</v>
          </cell>
          <cell r="N562">
            <v>0.74499988555908203</v>
          </cell>
          <cell r="O562">
            <v>0.74499988555908203</v>
          </cell>
          <cell r="P562">
            <v>0.74499988555908203</v>
          </cell>
          <cell r="Q562">
            <v>0.74499988555908203</v>
          </cell>
          <cell r="R562">
            <v>0.74499988555908203</v>
          </cell>
          <cell r="S562">
            <v>0.74499988555908203</v>
          </cell>
          <cell r="T562">
            <v>0.74499988555908203</v>
          </cell>
          <cell r="U562">
            <v>0.74499988555908203</v>
          </cell>
          <cell r="V562">
            <v>0.74499988555908203</v>
          </cell>
          <cell r="W562">
            <v>0.74499988555908203</v>
          </cell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>
            <v>0.70799970626831055</v>
          </cell>
          <cell r="Q563">
            <v>0.70799970626831055</v>
          </cell>
          <cell r="R563">
            <v>0.70799970626831055</v>
          </cell>
          <cell r="S563">
            <v>0.70799970626831055</v>
          </cell>
          <cell r="T563">
            <v>0.70799970626831055</v>
          </cell>
          <cell r="U563">
            <v>0.70799970626831055</v>
          </cell>
          <cell r="V563">
            <v>0.70799970626831055</v>
          </cell>
          <cell r="W563">
            <v>0.70799970626831055</v>
          </cell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>
            <v>0.67199993133544922</v>
          </cell>
          <cell r="N565">
            <v>0.67199993133544922</v>
          </cell>
          <cell r="O565">
            <v>0.67199993133544922</v>
          </cell>
          <cell r="P565">
            <v>0.67199993133544922</v>
          </cell>
          <cell r="Q565">
            <v>0.67199993133544922</v>
          </cell>
          <cell r="R565">
            <v>0.67199993133544922</v>
          </cell>
          <cell r="S565">
            <v>0.67199993133544922</v>
          </cell>
          <cell r="T565">
            <v>0.67199993133544922</v>
          </cell>
          <cell r="U565">
            <v>0.67199993133544922</v>
          </cell>
          <cell r="V565">
            <v>0.67199993133544922</v>
          </cell>
          <cell r="W565">
            <v>0.67199993133544922</v>
          </cell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>
            <v>0.73899984359741211</v>
          </cell>
          <cell r="N567">
            <v>0.73899984359741211</v>
          </cell>
          <cell r="O567">
            <v>0.73899984359741211</v>
          </cell>
          <cell r="P567">
            <v>0.73899984359741211</v>
          </cell>
          <cell r="Q567">
            <v>0.73899984359741211</v>
          </cell>
          <cell r="R567">
            <v>0.73899984359741211</v>
          </cell>
          <cell r="S567">
            <v>0.73899984359741211</v>
          </cell>
          <cell r="T567">
            <v>0.73899984359741211</v>
          </cell>
          <cell r="U567">
            <v>0.73899984359741211</v>
          </cell>
          <cell r="V567">
            <v>0.73899984359741211</v>
          </cell>
          <cell r="W567">
            <v>0.73899984359741211</v>
          </cell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>
            <v>0.52299976348876953</v>
          </cell>
          <cell r="N571">
            <v>0.52299976348876953</v>
          </cell>
          <cell r="O571">
            <v>0.52299976348876953</v>
          </cell>
          <cell r="P571">
            <v>0.52299976348876953</v>
          </cell>
          <cell r="Q571">
            <v>0.52299976348876953</v>
          </cell>
          <cell r="R571">
            <v>0.52299976348876953</v>
          </cell>
          <cell r="S571">
            <v>0.52299976348876953</v>
          </cell>
          <cell r="T571">
            <v>0.52299976348876953</v>
          </cell>
          <cell r="U571">
            <v>0.52299976348876953</v>
          </cell>
          <cell r="V571">
            <v>0.52299976348876953</v>
          </cell>
          <cell r="W571">
            <v>0.52299976348876953</v>
          </cell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>
            <v>0.63399982452392578</v>
          </cell>
          <cell r="N573">
            <v>0.63399982452392578</v>
          </cell>
          <cell r="O573">
            <v>0.63399982452392578</v>
          </cell>
          <cell r="P573">
            <v>0.63399982452392578</v>
          </cell>
          <cell r="Q573">
            <v>0.63399982452392578</v>
          </cell>
          <cell r="R573">
            <v>0.63399982452392578</v>
          </cell>
          <cell r="S573">
            <v>0.63399982452392578</v>
          </cell>
          <cell r="T573">
            <v>0.63399982452392578</v>
          </cell>
          <cell r="U573">
            <v>0.63399982452392578</v>
          </cell>
          <cell r="V573">
            <v>0.63399982452392578</v>
          </cell>
          <cell r="W573">
            <v>0.63399982452392578</v>
          </cell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>
            <v>0.66099977493286133</v>
          </cell>
          <cell r="Q574">
            <v>0.66099977493286133</v>
          </cell>
          <cell r="R574">
            <v>0.66099977493286133</v>
          </cell>
          <cell r="S574">
            <v>0.66099977493286133</v>
          </cell>
          <cell r="T574">
            <v>0.66099977493286133</v>
          </cell>
          <cell r="U574">
            <v>0.66099977493286133</v>
          </cell>
          <cell r="V574">
            <v>0.66099977493286133</v>
          </cell>
          <cell r="W574">
            <v>0.66099977493286133</v>
          </cell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>
            <v>0.56299972534179688</v>
          </cell>
          <cell r="N584">
            <v>0.56299972534179688</v>
          </cell>
          <cell r="O584">
            <v>0.56299972534179688</v>
          </cell>
          <cell r="P584">
            <v>0.56299972534179688</v>
          </cell>
          <cell r="Q584">
            <v>0.56299972534179688</v>
          </cell>
          <cell r="R584">
            <v>0.56299972534179688</v>
          </cell>
          <cell r="S584">
            <v>0.56299972534179688</v>
          </cell>
          <cell r="T584">
            <v>0.56299972534179688</v>
          </cell>
          <cell r="U584">
            <v>0.56299972534179688</v>
          </cell>
          <cell r="V584">
            <v>0.56299972534179688</v>
          </cell>
          <cell r="W584">
            <v>0.56299972534179688</v>
          </cell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>
            <v>0.59799957275390625</v>
          </cell>
          <cell r="Q594">
            <v>0.59799957275390625</v>
          </cell>
          <cell r="R594">
            <v>0.59799957275390625</v>
          </cell>
          <cell r="S594">
            <v>0.59799957275390625</v>
          </cell>
          <cell r="T594">
            <v>0.59799957275390625</v>
          </cell>
          <cell r="U594">
            <v>0.59799957275390625</v>
          </cell>
          <cell r="V594">
            <v>0.59799957275390625</v>
          </cell>
          <cell r="W594">
            <v>0.59799957275390625</v>
          </cell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>
            <v>0.62299966812133789</v>
          </cell>
          <cell r="Q595">
            <v>0.62299966812133789</v>
          </cell>
          <cell r="R595">
            <v>0.62299966812133789</v>
          </cell>
          <cell r="S595">
            <v>0.62299966812133789</v>
          </cell>
          <cell r="T595">
            <v>0.62299966812133789</v>
          </cell>
          <cell r="U595">
            <v>0.62299966812133789</v>
          </cell>
          <cell r="V595">
            <v>0.62299966812133789</v>
          </cell>
          <cell r="W595">
            <v>0.62299966812133789</v>
          </cell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>
            <v>0.59399986267089844</v>
          </cell>
          <cell r="Q596">
            <v>0.59399986267089844</v>
          </cell>
          <cell r="R596">
            <v>0.59399986267089844</v>
          </cell>
          <cell r="S596">
            <v>0.59399986267089844</v>
          </cell>
          <cell r="T596">
            <v>0.59399986267089844</v>
          </cell>
          <cell r="U596">
            <v>0.59399986267089844</v>
          </cell>
          <cell r="V596">
            <v>0.59399986267089844</v>
          </cell>
          <cell r="W596">
            <v>0.59399986267089844</v>
          </cell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>
            <v>0.67299985885620117</v>
          </cell>
          <cell r="Q597">
            <v>0.67299985885620117</v>
          </cell>
          <cell r="R597">
            <v>0.67299985885620117</v>
          </cell>
          <cell r="S597">
            <v>0.67299985885620117</v>
          </cell>
          <cell r="T597">
            <v>0.67299985885620117</v>
          </cell>
          <cell r="U597">
            <v>0.67299985885620117</v>
          </cell>
          <cell r="V597">
            <v>0.67299985885620117</v>
          </cell>
          <cell r="W597">
            <v>0.67299985885620117</v>
          </cell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>
            <v>0.50699996948242188</v>
          </cell>
          <cell r="Q598">
            <v>0.50699996948242188</v>
          </cell>
          <cell r="R598">
            <v>0.50699996948242188</v>
          </cell>
          <cell r="S598">
            <v>0.50699996948242188</v>
          </cell>
          <cell r="T598">
            <v>0.50699996948242188</v>
          </cell>
          <cell r="U598">
            <v>0.50699996948242188</v>
          </cell>
          <cell r="V598">
            <v>0.50699996948242188</v>
          </cell>
          <cell r="W598">
            <v>0.50699996948242188</v>
          </cell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>
            <v>0.59599971771240234</v>
          </cell>
          <cell r="Q599">
            <v>0.59599971771240234</v>
          </cell>
          <cell r="R599">
            <v>0.59599971771240234</v>
          </cell>
          <cell r="S599">
            <v>0.59599971771240234</v>
          </cell>
          <cell r="T599">
            <v>0.59599971771240234</v>
          </cell>
          <cell r="U599">
            <v>0.59599971771240234</v>
          </cell>
          <cell r="V599">
            <v>0.59599971771240234</v>
          </cell>
          <cell r="W599">
            <v>0.59599971771240234</v>
          </cell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>
            <v>0.62199974060058594</v>
          </cell>
          <cell r="Q600">
            <v>0.62199974060058594</v>
          </cell>
          <cell r="R600">
            <v>0.62199974060058594</v>
          </cell>
          <cell r="S600">
            <v>0.62199974060058594</v>
          </cell>
          <cell r="T600">
            <v>0.62199974060058594</v>
          </cell>
          <cell r="U600">
            <v>0.62199974060058594</v>
          </cell>
          <cell r="V600">
            <v>0.62199974060058594</v>
          </cell>
          <cell r="W600">
            <v>0.62199974060058594</v>
          </cell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>
            <v>0.32399988174438477</v>
          </cell>
          <cell r="Q601">
            <v>0.32399988174438477</v>
          </cell>
          <cell r="R601">
            <v>0.32399988174438477</v>
          </cell>
          <cell r="S601">
            <v>0.32399988174438477</v>
          </cell>
          <cell r="T601">
            <v>0.32399988174438477</v>
          </cell>
          <cell r="U601">
            <v>0.32399988174438477</v>
          </cell>
          <cell r="V601">
            <v>0.32399988174438477</v>
          </cell>
          <cell r="W601">
            <v>0.32399988174438477</v>
          </cell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>
            <v>0.28999996185302734</v>
          </cell>
          <cell r="Q602">
            <v>0.28999996185302734</v>
          </cell>
          <cell r="R602">
            <v>0.28999996185302734</v>
          </cell>
          <cell r="S602">
            <v>0.28999996185302734</v>
          </cell>
          <cell r="T602">
            <v>0.28999996185302734</v>
          </cell>
          <cell r="U602">
            <v>0.28999996185302734</v>
          </cell>
          <cell r="V602">
            <v>0.28999996185302734</v>
          </cell>
          <cell r="W602">
            <v>0.28999996185302734</v>
          </cell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>
            <v>0.51599979400634766</v>
          </cell>
          <cell r="Q603">
            <v>0.51599979400634766</v>
          </cell>
          <cell r="R603">
            <v>0.51599979400634766</v>
          </cell>
          <cell r="S603">
            <v>0.51599979400634766</v>
          </cell>
          <cell r="T603">
            <v>0.51599979400634766</v>
          </cell>
          <cell r="U603">
            <v>0.51599979400634766</v>
          </cell>
          <cell r="V603">
            <v>0.51599979400634766</v>
          </cell>
          <cell r="W603">
            <v>0.51599979400634766</v>
          </cell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>
            <v>0.47799992561340332</v>
          </cell>
          <cell r="Q604">
            <v>0.47799992561340332</v>
          </cell>
          <cell r="R604">
            <v>0.47799992561340332</v>
          </cell>
          <cell r="S604">
            <v>0.47799992561340332</v>
          </cell>
          <cell r="T604">
            <v>0.47799992561340332</v>
          </cell>
          <cell r="U604">
            <v>0.47799992561340332</v>
          </cell>
          <cell r="V604">
            <v>0.47799992561340332</v>
          </cell>
          <cell r="W604">
            <v>0.47799992561340332</v>
          </cell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>
            <v>0.55099964141845703</v>
          </cell>
          <cell r="Q605">
            <v>0.55099964141845703</v>
          </cell>
          <cell r="R605">
            <v>0.55099964141845703</v>
          </cell>
          <cell r="S605">
            <v>0.55099964141845703</v>
          </cell>
          <cell r="T605">
            <v>0.55099964141845703</v>
          </cell>
          <cell r="U605">
            <v>0.55099964141845703</v>
          </cell>
          <cell r="V605">
            <v>0.55099964141845703</v>
          </cell>
          <cell r="W605">
            <v>0.55099964141845703</v>
          </cell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>
            <v>0.71199989318847656</v>
          </cell>
          <cell r="Q606">
            <v>0.71199989318847656</v>
          </cell>
          <cell r="R606">
            <v>0.71199989318847656</v>
          </cell>
          <cell r="S606">
            <v>0.71199989318847656</v>
          </cell>
          <cell r="T606">
            <v>0.71199989318847656</v>
          </cell>
          <cell r="U606">
            <v>0.71199989318847656</v>
          </cell>
          <cell r="V606">
            <v>0.71199989318847656</v>
          </cell>
          <cell r="W606">
            <v>0.71199989318847656</v>
          </cell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>
            <v>0.66699981689453125</v>
          </cell>
          <cell r="Q607">
            <v>0.66699981689453125</v>
          </cell>
          <cell r="R607">
            <v>0.66699981689453125</v>
          </cell>
          <cell r="S607">
            <v>0.66699981689453125</v>
          </cell>
          <cell r="T607">
            <v>0.66699981689453125</v>
          </cell>
          <cell r="U607">
            <v>0.66699981689453125</v>
          </cell>
          <cell r="V607">
            <v>0.66699981689453125</v>
          </cell>
          <cell r="W607">
            <v>0.66699981689453125</v>
          </cell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>
            <v>0.66699981689453125</v>
          </cell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>
            <v>0.78099966049194336</v>
          </cell>
          <cell r="Q608">
            <v>0.78099966049194336</v>
          </cell>
          <cell r="R608">
            <v>0.78099966049194336</v>
          </cell>
          <cell r="S608">
            <v>0.78099966049194336</v>
          </cell>
          <cell r="T608">
            <v>0.78099966049194336</v>
          </cell>
          <cell r="U608">
            <v>0.78099966049194336</v>
          </cell>
          <cell r="V608">
            <v>0.78099966049194336</v>
          </cell>
          <cell r="W608">
            <v>0.78099966049194336</v>
          </cell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>
            <v>0.49099993705749512</v>
          </cell>
          <cell r="Q609">
            <v>0.49099993705749512</v>
          </cell>
          <cell r="R609">
            <v>0.49099993705749512</v>
          </cell>
          <cell r="S609">
            <v>0.49099993705749512</v>
          </cell>
          <cell r="T609">
            <v>0.49099993705749512</v>
          </cell>
          <cell r="U609">
            <v>0.49099993705749512</v>
          </cell>
          <cell r="V609">
            <v>0.49099993705749512</v>
          </cell>
          <cell r="W609">
            <v>0.49099993705749512</v>
          </cell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>
            <v>0.49099993705749512</v>
          </cell>
          <cell r="G610">
            <v>0.49099993705749512</v>
          </cell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>
            <v>0.59599971771240234</v>
          </cell>
          <cell r="Q610">
            <v>0.59599971771240234</v>
          </cell>
          <cell r="R610">
            <v>0.59599971771240234</v>
          </cell>
          <cell r="S610">
            <v>0.59599971771240234</v>
          </cell>
          <cell r="T610">
            <v>0.59599971771240234</v>
          </cell>
          <cell r="U610">
            <v>0.59599971771240234</v>
          </cell>
          <cell r="V610">
            <v>0.59599971771240234</v>
          </cell>
          <cell r="W610">
            <v>0.59599971771240234</v>
          </cell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>
            <v>0.59599971771240234</v>
          </cell>
          <cell r="G611">
            <v>0.59599971771240234</v>
          </cell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>
            <v>0.67399978637695313</v>
          </cell>
          <cell r="Q611">
            <v>0.67399978637695313</v>
          </cell>
          <cell r="R611">
            <v>0.67399978637695313</v>
          </cell>
          <cell r="S611">
            <v>0.67399978637695313</v>
          </cell>
          <cell r="T611">
            <v>0.67399978637695313</v>
          </cell>
          <cell r="U611">
            <v>0.67399978637695313</v>
          </cell>
          <cell r="V611">
            <v>0.67399978637695313</v>
          </cell>
          <cell r="W611">
            <v>0.67399978637695313</v>
          </cell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>
            <v>0.72999954223632813</v>
          </cell>
          <cell r="Q612">
            <v>0.72999954223632813</v>
          </cell>
          <cell r="R612">
            <v>0.72999954223632813</v>
          </cell>
          <cell r="S612">
            <v>0.72999954223632813</v>
          </cell>
          <cell r="T612">
            <v>0.72999954223632813</v>
          </cell>
          <cell r="U612">
            <v>0.72999954223632813</v>
          </cell>
          <cell r="V612">
            <v>0.72999954223632813</v>
          </cell>
          <cell r="W612">
            <v>0.72999954223632813</v>
          </cell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>
            <v>0.59799957275390625</v>
          </cell>
          <cell r="N613">
            <v>0.59799957275390625</v>
          </cell>
          <cell r="O613">
            <v>0.59799957275390625</v>
          </cell>
          <cell r="P613">
            <v>0.59799957275390625</v>
          </cell>
          <cell r="Q613">
            <v>0.59799957275390625</v>
          </cell>
          <cell r="R613">
            <v>0.59799957275390625</v>
          </cell>
          <cell r="S613">
            <v>0.59799957275390625</v>
          </cell>
          <cell r="T613">
            <v>0.59799957275390625</v>
          </cell>
          <cell r="U613">
            <v>0.59799957275390625</v>
          </cell>
          <cell r="V613">
            <v>0.59799957275390625</v>
          </cell>
          <cell r="W613">
            <v>0.59799957275390625</v>
          </cell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>
            <v>0.65999984741210938</v>
          </cell>
          <cell r="N614">
            <v>0.65999984741210938</v>
          </cell>
          <cell r="O614">
            <v>0.65999984741210938</v>
          </cell>
          <cell r="P614">
            <v>0.65999984741210938</v>
          </cell>
          <cell r="Q614">
            <v>0.65999984741210938</v>
          </cell>
          <cell r="R614">
            <v>0.65999984741210938</v>
          </cell>
          <cell r="S614">
            <v>0.65999984741210938</v>
          </cell>
          <cell r="T614">
            <v>0.65999984741210938</v>
          </cell>
          <cell r="U614">
            <v>0.65999984741210938</v>
          </cell>
          <cell r="V614">
            <v>0.65999984741210938</v>
          </cell>
          <cell r="W614">
            <v>0.65999984741210938</v>
          </cell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>
            <v>0.78099966049194336</v>
          </cell>
          <cell r="Q617">
            <v>0.78099966049194336</v>
          </cell>
          <cell r="R617">
            <v>0.78099966049194336</v>
          </cell>
          <cell r="S617">
            <v>0.78099966049194336</v>
          </cell>
          <cell r="T617">
            <v>0.78099966049194336</v>
          </cell>
          <cell r="U617">
            <v>0.78099966049194336</v>
          </cell>
          <cell r="V617">
            <v>0.78099966049194336</v>
          </cell>
          <cell r="W617">
            <v>0.78099966049194336</v>
          </cell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>
            <v>0.9589996337890625</v>
          </cell>
          <cell r="W618">
            <v>0.9589996337890625</v>
          </cell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>
            <v>0.66899967193603516</v>
          </cell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>
            <v>0.64899969100952148</v>
          </cell>
          <cell r="Q620">
            <v>0.64899969100952148</v>
          </cell>
          <cell r="R620">
            <v>0.64899969100952148</v>
          </cell>
          <cell r="S620">
            <v>0.64899969100952148</v>
          </cell>
          <cell r="T620">
            <v>0.64899969100952148</v>
          </cell>
          <cell r="U620">
            <v>0.64899969100952148</v>
          </cell>
          <cell r="V620">
            <v>0.64899969100952148</v>
          </cell>
          <cell r="W620">
            <v>0.64899969100952148</v>
          </cell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>
            <v>0.83099985122680664</v>
          </cell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>
            <v>0.79699993133544922</v>
          </cell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>
            <v>0.56299972534179688</v>
          </cell>
          <cell r="W623">
            <v>0.56299972534179688</v>
          </cell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>
            <v>0.69499969482421875</v>
          </cell>
          <cell r="W624">
            <v>0.69499969482421875</v>
          </cell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>
            <v>0.60299968719482422</v>
          </cell>
          <cell r="Q625">
            <v>0.60299968719482422</v>
          </cell>
          <cell r="R625">
            <v>0.60299968719482422</v>
          </cell>
          <cell r="S625">
            <v>0.60299968719482422</v>
          </cell>
          <cell r="T625">
            <v>0.60299968719482422</v>
          </cell>
          <cell r="U625">
            <v>0.60299968719482422</v>
          </cell>
          <cell r="V625">
            <v>0.60299968719482422</v>
          </cell>
          <cell r="W625">
            <v>0.60299968719482422</v>
          </cell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>
            <v>0.57199954986572266</v>
          </cell>
          <cell r="Q626">
            <v>0.57199954986572266</v>
          </cell>
          <cell r="R626">
            <v>0.57199954986572266</v>
          </cell>
          <cell r="S626">
            <v>0.57199954986572266</v>
          </cell>
          <cell r="T626">
            <v>0.57199954986572266</v>
          </cell>
          <cell r="U626">
            <v>0.57199954986572266</v>
          </cell>
          <cell r="V626">
            <v>0.57199954986572266</v>
          </cell>
          <cell r="W626">
            <v>0.57199954986572266</v>
          </cell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>
            <v>0.3879997730255127</v>
          </cell>
          <cell r="U627">
            <v>0.3879997730255127</v>
          </cell>
          <cell r="V627">
            <v>0.3879997730255127</v>
          </cell>
          <cell r="W627">
            <v>0.3879997730255127</v>
          </cell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>
            <v>0.31099987030029297</v>
          </cell>
          <cell r="U628">
            <v>0.31099987030029297</v>
          </cell>
          <cell r="V628">
            <v>0.31099987030029297</v>
          </cell>
          <cell r="W628">
            <v>0.31099987030029297</v>
          </cell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>
            <v>0.57799959182739258</v>
          </cell>
          <cell r="Q629">
            <v>0.57799959182739258</v>
          </cell>
          <cell r="R629">
            <v>0.57799959182739258</v>
          </cell>
          <cell r="S629">
            <v>0.57799959182739258</v>
          </cell>
          <cell r="T629">
            <v>0.57799959182739258</v>
          </cell>
          <cell r="U629">
            <v>0.57799959182739258</v>
          </cell>
          <cell r="V629">
            <v>0.57799959182739258</v>
          </cell>
          <cell r="W629">
            <v>0.57799959182739258</v>
          </cell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>
            <v>0.61799955368041992</v>
          </cell>
          <cell r="N630">
            <v>0.61799955368041992</v>
          </cell>
          <cell r="O630">
            <v>0.61799955368041992</v>
          </cell>
          <cell r="P630">
            <v>0.61799955368041992</v>
          </cell>
          <cell r="Q630">
            <v>0.61799955368041992</v>
          </cell>
          <cell r="R630">
            <v>0.61799955368041992</v>
          </cell>
          <cell r="S630">
            <v>0.61799955368041992</v>
          </cell>
          <cell r="T630">
            <v>0.61799955368041992</v>
          </cell>
          <cell r="U630">
            <v>0.61799955368041992</v>
          </cell>
          <cell r="V630">
            <v>0.61799955368041992</v>
          </cell>
          <cell r="W630">
            <v>0.61799955368041992</v>
          </cell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>
            <v>0.71999979019165039</v>
          </cell>
          <cell r="Q631">
            <v>0.71999979019165039</v>
          </cell>
          <cell r="R631">
            <v>0.71999979019165039</v>
          </cell>
          <cell r="S631">
            <v>0.71999979019165039</v>
          </cell>
          <cell r="T631">
            <v>0.71999979019165039</v>
          </cell>
          <cell r="U631">
            <v>0.71999979019165039</v>
          </cell>
          <cell r="V631">
            <v>0.71999979019165039</v>
          </cell>
          <cell r="W631">
            <v>0.71999979019165039</v>
          </cell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>
            <v>0.92299985885620117</v>
          </cell>
          <cell r="Q633">
            <v>0.92299985885620117</v>
          </cell>
          <cell r="R633">
            <v>0.92299985885620117</v>
          </cell>
          <cell r="S633">
            <v>0.92299985885620117</v>
          </cell>
          <cell r="T633">
            <v>0.92299985885620117</v>
          </cell>
          <cell r="U633">
            <v>0.92299985885620117</v>
          </cell>
          <cell r="V633">
            <v>0.92299985885620117</v>
          </cell>
          <cell r="W633">
            <v>0.92299985885620117</v>
          </cell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>
            <v>0.74499988555908203</v>
          </cell>
          <cell r="N637">
            <v>0.74499988555908203</v>
          </cell>
          <cell r="O637">
            <v>0.74499988555908203</v>
          </cell>
          <cell r="P637">
            <v>0.74499988555908203</v>
          </cell>
          <cell r="Q637">
            <v>0.74499988555908203</v>
          </cell>
          <cell r="R637">
            <v>0.74499988555908203</v>
          </cell>
          <cell r="S637">
            <v>0.74499988555908203</v>
          </cell>
          <cell r="T637">
            <v>0.74499988555908203</v>
          </cell>
          <cell r="U637">
            <v>0.74499988555908203</v>
          </cell>
          <cell r="V637">
            <v>0.74499988555908203</v>
          </cell>
          <cell r="W637">
            <v>0.74499988555908203</v>
          </cell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>
            <v>0.70799970626831055</v>
          </cell>
          <cell r="Q638">
            <v>0.70799970626831055</v>
          </cell>
          <cell r="R638">
            <v>0.70799970626831055</v>
          </cell>
          <cell r="S638">
            <v>0.70799970626831055</v>
          </cell>
          <cell r="T638">
            <v>0.70799970626831055</v>
          </cell>
          <cell r="U638">
            <v>0.70799970626831055</v>
          </cell>
          <cell r="V638">
            <v>0.70799970626831055</v>
          </cell>
          <cell r="W638">
            <v>0.70799970626831055</v>
          </cell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>
            <v>0.6679997444152832</v>
          </cell>
          <cell r="N639">
            <v>0.6679997444152832</v>
          </cell>
          <cell r="O639">
            <v>0.6679997444152832</v>
          </cell>
          <cell r="P639">
            <v>0.6679997444152832</v>
          </cell>
          <cell r="Q639">
            <v>0.6679997444152832</v>
          </cell>
          <cell r="R639">
            <v>0.6679997444152832</v>
          </cell>
          <cell r="S639">
            <v>0.6679997444152832</v>
          </cell>
          <cell r="T639">
            <v>0.6679997444152832</v>
          </cell>
          <cell r="U639">
            <v>0.6679997444152832</v>
          </cell>
          <cell r="V639">
            <v>0.6679997444152832</v>
          </cell>
          <cell r="W639">
            <v>0.6679997444152832</v>
          </cell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>
            <v>0.67199993133544922</v>
          </cell>
          <cell r="N640">
            <v>0.67199993133544922</v>
          </cell>
          <cell r="O640">
            <v>0.67199993133544922</v>
          </cell>
          <cell r="P640">
            <v>0.67199993133544922</v>
          </cell>
          <cell r="Q640">
            <v>0.67199993133544922</v>
          </cell>
          <cell r="R640">
            <v>0.67199993133544922</v>
          </cell>
          <cell r="S640">
            <v>0.67199993133544922</v>
          </cell>
          <cell r="T640">
            <v>0.67199993133544922</v>
          </cell>
          <cell r="U640">
            <v>0.67199993133544922</v>
          </cell>
          <cell r="V640">
            <v>0.67199993133544922</v>
          </cell>
          <cell r="W640">
            <v>0.67199993133544922</v>
          </cell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>
            <v>0.73899984359741211</v>
          </cell>
          <cell r="N642">
            <v>0.73899984359741211</v>
          </cell>
          <cell r="O642">
            <v>0.73899984359741211</v>
          </cell>
          <cell r="P642">
            <v>0.73899984359741211</v>
          </cell>
          <cell r="Q642">
            <v>0.73899984359741211</v>
          </cell>
          <cell r="R642">
            <v>0.73899984359741211</v>
          </cell>
          <cell r="S642">
            <v>0.73899984359741211</v>
          </cell>
          <cell r="T642">
            <v>0.73899984359741211</v>
          </cell>
          <cell r="U642">
            <v>0.73899984359741211</v>
          </cell>
          <cell r="V642">
            <v>0.73899984359741211</v>
          </cell>
          <cell r="W642">
            <v>0.73899984359741211</v>
          </cell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>
            <v>0.63599967956542969</v>
          </cell>
          <cell r="N643">
            <v>0.63599967956542969</v>
          </cell>
          <cell r="O643">
            <v>0.63599967956542969</v>
          </cell>
          <cell r="P643">
            <v>0.63599967956542969</v>
          </cell>
          <cell r="Q643">
            <v>0.63599967956542969</v>
          </cell>
          <cell r="R643">
            <v>0.63599967956542969</v>
          </cell>
          <cell r="S643">
            <v>0.63599967956542969</v>
          </cell>
          <cell r="T643">
            <v>0.63599967956542969</v>
          </cell>
          <cell r="U643">
            <v>0.63599967956542969</v>
          </cell>
          <cell r="V643">
            <v>0.63599967956542969</v>
          </cell>
          <cell r="W643">
            <v>0.63599967956542969</v>
          </cell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>
            <v>0.52299976348876953</v>
          </cell>
          <cell r="N646">
            <v>0.52299976348876953</v>
          </cell>
          <cell r="O646">
            <v>0.52299976348876953</v>
          </cell>
          <cell r="P646">
            <v>0.52299976348876953</v>
          </cell>
          <cell r="Q646">
            <v>0.52299976348876953</v>
          </cell>
          <cell r="R646">
            <v>0.52299976348876953</v>
          </cell>
          <cell r="S646">
            <v>0.52299976348876953</v>
          </cell>
          <cell r="T646">
            <v>0.52299976348876953</v>
          </cell>
          <cell r="U646">
            <v>0.52299976348876953</v>
          </cell>
          <cell r="V646">
            <v>0.52299976348876953</v>
          </cell>
          <cell r="W646">
            <v>0.52299976348876953</v>
          </cell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>
            <v>0.58199977874755859</v>
          </cell>
          <cell r="N647">
            <v>0.58199977874755859</v>
          </cell>
          <cell r="O647">
            <v>0.58199977874755859</v>
          </cell>
          <cell r="P647">
            <v>0.58199977874755859</v>
          </cell>
          <cell r="Q647">
            <v>0.58199977874755859</v>
          </cell>
          <cell r="R647">
            <v>0.58199977874755859</v>
          </cell>
          <cell r="S647">
            <v>0.58199977874755859</v>
          </cell>
          <cell r="T647">
            <v>0.58199977874755859</v>
          </cell>
          <cell r="U647">
            <v>0.58199977874755859</v>
          </cell>
          <cell r="V647">
            <v>0.58199977874755859</v>
          </cell>
          <cell r="W647">
            <v>0.58199977874755859</v>
          </cell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>
            <v>0.63399982452392578</v>
          </cell>
          <cell r="N648">
            <v>0.63399982452392578</v>
          </cell>
          <cell r="O648">
            <v>0.63399982452392578</v>
          </cell>
          <cell r="P648">
            <v>0.63399982452392578</v>
          </cell>
          <cell r="Q648">
            <v>0.63399982452392578</v>
          </cell>
          <cell r="R648">
            <v>0.63399982452392578</v>
          </cell>
          <cell r="S648">
            <v>0.63399982452392578</v>
          </cell>
          <cell r="T648">
            <v>0.63399982452392578</v>
          </cell>
          <cell r="U648">
            <v>0.63399982452392578</v>
          </cell>
          <cell r="V648">
            <v>0.63399982452392578</v>
          </cell>
          <cell r="W648">
            <v>0.63399982452392578</v>
          </cell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>
            <v>0.66099977493286133</v>
          </cell>
          <cell r="Q649">
            <v>0.66099977493286133</v>
          </cell>
          <cell r="R649">
            <v>0.66099977493286133</v>
          </cell>
          <cell r="S649">
            <v>0.66099977493286133</v>
          </cell>
          <cell r="T649">
            <v>0.66099977493286133</v>
          </cell>
          <cell r="U649">
            <v>0.66099977493286133</v>
          </cell>
          <cell r="V649">
            <v>0.66099977493286133</v>
          </cell>
          <cell r="W649">
            <v>0.66099977493286133</v>
          </cell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>
            <v>0.59799957275390625</v>
          </cell>
          <cell r="Q673">
            <v>0.59799957275390625</v>
          </cell>
          <cell r="R673">
            <v>0.59799957275390625</v>
          </cell>
          <cell r="S673">
            <v>0.59799957275390625</v>
          </cell>
          <cell r="T673">
            <v>0.59799957275390625</v>
          </cell>
          <cell r="U673">
            <v>0.59799957275390625</v>
          </cell>
          <cell r="V673">
            <v>0.59799957275390625</v>
          </cell>
          <cell r="W673">
            <v>0.59799957275390625</v>
          </cell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>
            <v>0.62299966812133789</v>
          </cell>
          <cell r="Q674">
            <v>0.62299966812133789</v>
          </cell>
          <cell r="R674">
            <v>0.62299966812133789</v>
          </cell>
          <cell r="S674">
            <v>0.62299966812133789</v>
          </cell>
          <cell r="T674">
            <v>0.62299966812133789</v>
          </cell>
          <cell r="U674">
            <v>0.62299966812133789</v>
          </cell>
          <cell r="V674">
            <v>0.62299966812133789</v>
          </cell>
          <cell r="W674">
            <v>0.62299966812133789</v>
          </cell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>
            <v>0.59399986267089844</v>
          </cell>
          <cell r="Q675">
            <v>0.59399986267089844</v>
          </cell>
          <cell r="R675">
            <v>0.59399986267089844</v>
          </cell>
          <cell r="S675">
            <v>0.59399986267089844</v>
          </cell>
          <cell r="T675">
            <v>0.59399986267089844</v>
          </cell>
          <cell r="U675">
            <v>0.59399986267089844</v>
          </cell>
          <cell r="V675">
            <v>0.59399986267089844</v>
          </cell>
          <cell r="W675">
            <v>0.59399986267089844</v>
          </cell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>
            <v>0.67299985885620117</v>
          </cell>
          <cell r="Q676">
            <v>0.67299985885620117</v>
          </cell>
          <cell r="R676">
            <v>0.67299985885620117</v>
          </cell>
          <cell r="S676">
            <v>0.67299985885620117</v>
          </cell>
          <cell r="T676">
            <v>0.67299985885620117</v>
          </cell>
          <cell r="U676">
            <v>0.67299985885620117</v>
          </cell>
          <cell r="V676">
            <v>0.67299985885620117</v>
          </cell>
          <cell r="W676">
            <v>0.67299985885620117</v>
          </cell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>
            <v>0.50699996948242188</v>
          </cell>
          <cell r="Q677">
            <v>0.50699996948242188</v>
          </cell>
          <cell r="R677">
            <v>0.50699996948242188</v>
          </cell>
          <cell r="S677">
            <v>0.50699996948242188</v>
          </cell>
          <cell r="T677">
            <v>0.50699996948242188</v>
          </cell>
          <cell r="U677">
            <v>0.50699996948242188</v>
          </cell>
          <cell r="V677">
            <v>0.50699996948242188</v>
          </cell>
          <cell r="W677">
            <v>0.50699996948242188</v>
          </cell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>
            <v>0.59599971771240234</v>
          </cell>
          <cell r="Q678">
            <v>0.59599971771240234</v>
          </cell>
          <cell r="R678">
            <v>0.59599971771240234</v>
          </cell>
          <cell r="S678">
            <v>0.59599971771240234</v>
          </cell>
          <cell r="T678">
            <v>0.59599971771240234</v>
          </cell>
          <cell r="U678">
            <v>0.59599971771240234</v>
          </cell>
          <cell r="V678">
            <v>0.59599971771240234</v>
          </cell>
          <cell r="W678">
            <v>0.59599971771240234</v>
          </cell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>
            <v>0.62199974060058594</v>
          </cell>
          <cell r="Q679">
            <v>0.62199974060058594</v>
          </cell>
          <cell r="R679">
            <v>0.62199974060058594</v>
          </cell>
          <cell r="S679">
            <v>0.62199974060058594</v>
          </cell>
          <cell r="T679">
            <v>0.62199974060058594</v>
          </cell>
          <cell r="U679">
            <v>0.62199974060058594</v>
          </cell>
          <cell r="V679">
            <v>0.62199974060058594</v>
          </cell>
          <cell r="W679">
            <v>0.62199974060058594</v>
          </cell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>
            <v>0.32399988174438477</v>
          </cell>
          <cell r="Q680">
            <v>0.32399988174438477</v>
          </cell>
          <cell r="R680">
            <v>0.32399988174438477</v>
          </cell>
          <cell r="S680">
            <v>0.32399988174438477</v>
          </cell>
          <cell r="T680">
            <v>0.32399988174438477</v>
          </cell>
          <cell r="U680">
            <v>0.32399988174438477</v>
          </cell>
          <cell r="V680">
            <v>0.32399988174438477</v>
          </cell>
          <cell r="W680">
            <v>0.32399988174438477</v>
          </cell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>
            <v>0.28999996185302734</v>
          </cell>
          <cell r="Q681">
            <v>0.28999996185302734</v>
          </cell>
          <cell r="R681">
            <v>0.28999996185302734</v>
          </cell>
          <cell r="S681">
            <v>0.28999996185302734</v>
          </cell>
          <cell r="T681">
            <v>0.28999996185302734</v>
          </cell>
          <cell r="U681">
            <v>0.28999996185302734</v>
          </cell>
          <cell r="V681">
            <v>0.28999996185302734</v>
          </cell>
          <cell r="W681">
            <v>0.28999996185302734</v>
          </cell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>
            <v>0.51599979400634766</v>
          </cell>
          <cell r="Q682">
            <v>0.51599979400634766</v>
          </cell>
          <cell r="R682">
            <v>0.51599979400634766</v>
          </cell>
          <cell r="S682">
            <v>0.51599979400634766</v>
          </cell>
          <cell r="T682">
            <v>0.51599979400634766</v>
          </cell>
          <cell r="U682">
            <v>0.51599979400634766</v>
          </cell>
          <cell r="V682">
            <v>0.51599979400634766</v>
          </cell>
          <cell r="W682">
            <v>0.51599979400634766</v>
          </cell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>
            <v>0.47799992561340332</v>
          </cell>
          <cell r="Q683">
            <v>0.47799992561340332</v>
          </cell>
          <cell r="R683">
            <v>0.47799992561340332</v>
          </cell>
          <cell r="S683">
            <v>0.47799992561340332</v>
          </cell>
          <cell r="T683">
            <v>0.47799992561340332</v>
          </cell>
          <cell r="U683">
            <v>0.47799992561340332</v>
          </cell>
          <cell r="V683">
            <v>0.47799992561340332</v>
          </cell>
          <cell r="W683">
            <v>0.47799992561340332</v>
          </cell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>
            <v>0.55099964141845703</v>
          </cell>
          <cell r="Q684">
            <v>0.55099964141845703</v>
          </cell>
          <cell r="R684">
            <v>0.55099964141845703</v>
          </cell>
          <cell r="S684">
            <v>0.55099964141845703</v>
          </cell>
          <cell r="T684">
            <v>0.55099964141845703</v>
          </cell>
          <cell r="U684">
            <v>0.55099964141845703</v>
          </cell>
          <cell r="V684">
            <v>0.55099964141845703</v>
          </cell>
          <cell r="W684">
            <v>0.55099964141845703</v>
          </cell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>
            <v>0.71199989318847656</v>
          </cell>
          <cell r="Q685">
            <v>0.71199989318847656</v>
          </cell>
          <cell r="R685">
            <v>0.71199989318847656</v>
          </cell>
          <cell r="S685">
            <v>0.71199989318847656</v>
          </cell>
          <cell r="T685">
            <v>0.71199989318847656</v>
          </cell>
          <cell r="U685">
            <v>0.71199989318847656</v>
          </cell>
          <cell r="V685">
            <v>0.71199989318847656</v>
          </cell>
          <cell r="W685">
            <v>0.71199989318847656</v>
          </cell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>
            <v>0.66699981689453125</v>
          </cell>
          <cell r="Q686">
            <v>0.66699981689453125</v>
          </cell>
          <cell r="R686">
            <v>0.66699981689453125</v>
          </cell>
          <cell r="S686">
            <v>0.66699981689453125</v>
          </cell>
          <cell r="T686">
            <v>0.66699981689453125</v>
          </cell>
          <cell r="U686">
            <v>0.66699981689453125</v>
          </cell>
          <cell r="V686">
            <v>0.66699981689453125</v>
          </cell>
          <cell r="W686">
            <v>0.66699981689453125</v>
          </cell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>
            <v>0.66699981689453125</v>
          </cell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>
            <v>0.78099966049194336</v>
          </cell>
          <cell r="Q687">
            <v>0.78099966049194336</v>
          </cell>
          <cell r="R687">
            <v>0.78099966049194336</v>
          </cell>
          <cell r="S687">
            <v>0.78099966049194336</v>
          </cell>
          <cell r="T687">
            <v>0.78099966049194336</v>
          </cell>
          <cell r="U687">
            <v>0.78099966049194336</v>
          </cell>
          <cell r="V687">
            <v>0.78099966049194336</v>
          </cell>
          <cell r="W687">
            <v>0.78099966049194336</v>
          </cell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>
            <v>0.49099993705749512</v>
          </cell>
          <cell r="Q688">
            <v>0.49099993705749512</v>
          </cell>
          <cell r="R688">
            <v>0.49099993705749512</v>
          </cell>
          <cell r="S688">
            <v>0.49099993705749512</v>
          </cell>
          <cell r="T688">
            <v>0.49099993705749512</v>
          </cell>
          <cell r="U688">
            <v>0.49099993705749512</v>
          </cell>
          <cell r="V688">
            <v>0.49099993705749512</v>
          </cell>
          <cell r="W688">
            <v>0.49099993705749512</v>
          </cell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>
            <v>0.49099993705749512</v>
          </cell>
          <cell r="G689">
            <v>0.49099993705749512</v>
          </cell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>
            <v>0.59599971771240234</v>
          </cell>
          <cell r="Q689">
            <v>0.59599971771240234</v>
          </cell>
          <cell r="R689">
            <v>0.59599971771240234</v>
          </cell>
          <cell r="S689">
            <v>0.59599971771240234</v>
          </cell>
          <cell r="T689">
            <v>0.59599971771240234</v>
          </cell>
          <cell r="U689">
            <v>0.59599971771240234</v>
          </cell>
          <cell r="V689">
            <v>0.59599971771240234</v>
          </cell>
          <cell r="W689">
            <v>0.59599971771240234</v>
          </cell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>
            <v>0.59599971771240234</v>
          </cell>
          <cell r="G690">
            <v>0.59599971771240234</v>
          </cell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>
            <v>0.67399978637695313</v>
          </cell>
          <cell r="Q690">
            <v>0.67399978637695313</v>
          </cell>
          <cell r="R690">
            <v>0.67399978637695313</v>
          </cell>
          <cell r="S690">
            <v>0.67399978637695313</v>
          </cell>
          <cell r="T690">
            <v>0.67399978637695313</v>
          </cell>
          <cell r="U690">
            <v>0.67399978637695313</v>
          </cell>
          <cell r="V690">
            <v>0.67399978637695313</v>
          </cell>
          <cell r="W690">
            <v>0.67399978637695313</v>
          </cell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>
            <v>0.72999954223632813</v>
          </cell>
          <cell r="Q691">
            <v>0.72999954223632813</v>
          </cell>
          <cell r="R691">
            <v>0.72999954223632813</v>
          </cell>
          <cell r="S691">
            <v>0.72999954223632813</v>
          </cell>
          <cell r="T691">
            <v>0.72999954223632813</v>
          </cell>
          <cell r="U691">
            <v>0.72999954223632813</v>
          </cell>
          <cell r="V691">
            <v>0.72999954223632813</v>
          </cell>
          <cell r="W691">
            <v>0.72999954223632813</v>
          </cell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>
            <v>0.59799957275390625</v>
          </cell>
          <cell r="N692">
            <v>0.59799957275390625</v>
          </cell>
          <cell r="O692">
            <v>0.59799957275390625</v>
          </cell>
          <cell r="P692">
            <v>0.59799957275390625</v>
          </cell>
          <cell r="Q692">
            <v>0.59799957275390625</v>
          </cell>
          <cell r="R692">
            <v>0.59799957275390625</v>
          </cell>
          <cell r="S692">
            <v>0.59799957275390625</v>
          </cell>
          <cell r="T692">
            <v>0.59799957275390625</v>
          </cell>
          <cell r="U692">
            <v>0.59799957275390625</v>
          </cell>
          <cell r="V692">
            <v>0.59799957275390625</v>
          </cell>
          <cell r="W692">
            <v>0.59799957275390625</v>
          </cell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>
            <v>0.65999984741210938</v>
          </cell>
          <cell r="N693">
            <v>0.65999984741210938</v>
          </cell>
          <cell r="O693">
            <v>0.65999984741210938</v>
          </cell>
          <cell r="P693">
            <v>0.65999984741210938</v>
          </cell>
          <cell r="Q693">
            <v>0.65999984741210938</v>
          </cell>
          <cell r="R693">
            <v>0.65999984741210938</v>
          </cell>
          <cell r="S693">
            <v>0.65999984741210938</v>
          </cell>
          <cell r="T693">
            <v>0.65999984741210938</v>
          </cell>
          <cell r="U693">
            <v>0.65999984741210938</v>
          </cell>
          <cell r="V693">
            <v>0.65999984741210938</v>
          </cell>
          <cell r="W693">
            <v>0.65999984741210938</v>
          </cell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>
            <v>0.78099966049194336</v>
          </cell>
          <cell r="Q696">
            <v>0.78099966049194336</v>
          </cell>
          <cell r="R696">
            <v>0.78099966049194336</v>
          </cell>
          <cell r="S696">
            <v>0.78099966049194336</v>
          </cell>
          <cell r="T696">
            <v>0.78099966049194336</v>
          </cell>
          <cell r="U696">
            <v>0.78099966049194336</v>
          </cell>
          <cell r="V696">
            <v>0.78099966049194336</v>
          </cell>
          <cell r="W696">
            <v>0.78099966049194336</v>
          </cell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>
            <v>0.9589996337890625</v>
          </cell>
          <cell r="W697">
            <v>0.9589996337890625</v>
          </cell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>
            <v>0.66899967193603516</v>
          </cell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>
            <v>0.64899969100952148</v>
          </cell>
          <cell r="Q699">
            <v>0.64899969100952148</v>
          </cell>
          <cell r="R699">
            <v>0.64899969100952148</v>
          </cell>
          <cell r="S699">
            <v>0.64899969100952148</v>
          </cell>
          <cell r="T699">
            <v>0.64899969100952148</v>
          </cell>
          <cell r="U699">
            <v>0.64899969100952148</v>
          </cell>
          <cell r="V699">
            <v>0.64899969100952148</v>
          </cell>
          <cell r="W699">
            <v>0.64899969100952148</v>
          </cell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>
            <v>0.83099985122680664</v>
          </cell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>
            <v>0.79699993133544922</v>
          </cell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>
            <v>0.56299972534179688</v>
          </cell>
          <cell r="W702">
            <v>0.56299972534179688</v>
          </cell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>
            <v>0.69499969482421875</v>
          </cell>
          <cell r="W703">
            <v>0.69499969482421875</v>
          </cell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>
            <v>0.60299968719482422</v>
          </cell>
          <cell r="Q704">
            <v>0.60299968719482422</v>
          </cell>
          <cell r="R704">
            <v>0.60299968719482422</v>
          </cell>
          <cell r="S704">
            <v>0.60299968719482422</v>
          </cell>
          <cell r="T704">
            <v>0.60299968719482422</v>
          </cell>
          <cell r="U704">
            <v>0.60299968719482422</v>
          </cell>
          <cell r="V704">
            <v>0.60299968719482422</v>
          </cell>
          <cell r="W704">
            <v>0.60299968719482422</v>
          </cell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>
            <v>0.57199954986572266</v>
          </cell>
          <cell r="Q705">
            <v>0.57199954986572266</v>
          </cell>
          <cell r="R705">
            <v>0.57199954986572266</v>
          </cell>
          <cell r="S705">
            <v>0.57199954986572266</v>
          </cell>
          <cell r="T705">
            <v>0.57199954986572266</v>
          </cell>
          <cell r="U705">
            <v>0.57199954986572266</v>
          </cell>
          <cell r="V705">
            <v>0.57199954986572266</v>
          </cell>
          <cell r="W705">
            <v>0.57199954986572266</v>
          </cell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>
            <v>0.3879997730255127</v>
          </cell>
          <cell r="U706">
            <v>0.3879997730255127</v>
          </cell>
          <cell r="V706">
            <v>0.3879997730255127</v>
          </cell>
          <cell r="W706">
            <v>0.3879997730255127</v>
          </cell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>
            <v>0.31099987030029297</v>
          </cell>
          <cell r="U707">
            <v>0.31099987030029297</v>
          </cell>
          <cell r="V707">
            <v>0.31099987030029297</v>
          </cell>
          <cell r="W707">
            <v>0.31099987030029297</v>
          </cell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>
            <v>0.57799959182739258</v>
          </cell>
          <cell r="Q708">
            <v>0.57799959182739258</v>
          </cell>
          <cell r="R708">
            <v>0.57799959182739258</v>
          </cell>
          <cell r="S708">
            <v>0.57799959182739258</v>
          </cell>
          <cell r="T708">
            <v>0.57799959182739258</v>
          </cell>
          <cell r="U708">
            <v>0.57799959182739258</v>
          </cell>
          <cell r="V708">
            <v>0.57799959182739258</v>
          </cell>
          <cell r="W708">
            <v>0.57799959182739258</v>
          </cell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>
            <v>0.61799955368041992</v>
          </cell>
          <cell r="N709">
            <v>0.61799955368041992</v>
          </cell>
          <cell r="O709">
            <v>0.61799955368041992</v>
          </cell>
          <cell r="P709">
            <v>0.61799955368041992</v>
          </cell>
          <cell r="Q709">
            <v>0.61799955368041992</v>
          </cell>
          <cell r="R709">
            <v>0.61799955368041992</v>
          </cell>
          <cell r="S709">
            <v>0.61799955368041992</v>
          </cell>
          <cell r="T709">
            <v>0.61799955368041992</v>
          </cell>
          <cell r="U709">
            <v>0.61799955368041992</v>
          </cell>
          <cell r="V709">
            <v>0.61799955368041992</v>
          </cell>
          <cell r="W709">
            <v>0.61799955368041992</v>
          </cell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>
            <v>0.71999979019165039</v>
          </cell>
          <cell r="Q710">
            <v>0.71999979019165039</v>
          </cell>
          <cell r="R710">
            <v>0.71999979019165039</v>
          </cell>
          <cell r="S710">
            <v>0.71999979019165039</v>
          </cell>
          <cell r="T710">
            <v>0.71999979019165039</v>
          </cell>
          <cell r="U710">
            <v>0.71999979019165039</v>
          </cell>
          <cell r="V710">
            <v>0.71999979019165039</v>
          </cell>
          <cell r="W710">
            <v>0.71999979019165039</v>
          </cell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>
            <v>0.92299985885620117</v>
          </cell>
          <cell r="Q712">
            <v>0.92299985885620117</v>
          </cell>
          <cell r="R712">
            <v>0.92299985885620117</v>
          </cell>
          <cell r="S712">
            <v>0.92299985885620117</v>
          </cell>
          <cell r="T712">
            <v>0.92299985885620117</v>
          </cell>
          <cell r="U712">
            <v>0.92299985885620117</v>
          </cell>
          <cell r="V712">
            <v>0.92299985885620117</v>
          </cell>
          <cell r="W712">
            <v>0.92299985885620117</v>
          </cell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>
            <v>0.74499988555908203</v>
          </cell>
          <cell r="N716">
            <v>0.74499988555908203</v>
          </cell>
          <cell r="O716">
            <v>0.74499988555908203</v>
          </cell>
          <cell r="P716">
            <v>0.74499988555908203</v>
          </cell>
          <cell r="Q716">
            <v>0.74499988555908203</v>
          </cell>
          <cell r="R716">
            <v>0.74499988555908203</v>
          </cell>
          <cell r="S716">
            <v>0.74499988555908203</v>
          </cell>
          <cell r="T716">
            <v>0.74499988555908203</v>
          </cell>
          <cell r="U716">
            <v>0.74499988555908203</v>
          </cell>
          <cell r="V716">
            <v>0.74499988555908203</v>
          </cell>
          <cell r="W716">
            <v>0.74499988555908203</v>
          </cell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>
            <v>0.70799970626831055</v>
          </cell>
          <cell r="Q717">
            <v>0.70799970626831055</v>
          </cell>
          <cell r="R717">
            <v>0.70799970626831055</v>
          </cell>
          <cell r="S717">
            <v>0.70799970626831055</v>
          </cell>
          <cell r="T717">
            <v>0.70799970626831055</v>
          </cell>
          <cell r="U717">
            <v>0.70799970626831055</v>
          </cell>
          <cell r="V717">
            <v>0.70799970626831055</v>
          </cell>
          <cell r="W717">
            <v>0.70799970626831055</v>
          </cell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>
            <v>0.67199993133544922</v>
          </cell>
          <cell r="N718">
            <v>0.67199993133544922</v>
          </cell>
          <cell r="O718">
            <v>0.67199993133544922</v>
          </cell>
          <cell r="P718">
            <v>0.67199993133544922</v>
          </cell>
          <cell r="Q718">
            <v>0.67199993133544922</v>
          </cell>
          <cell r="R718">
            <v>0.67199993133544922</v>
          </cell>
          <cell r="S718">
            <v>0.67199993133544922</v>
          </cell>
          <cell r="T718">
            <v>0.67199993133544922</v>
          </cell>
          <cell r="U718">
            <v>0.67199993133544922</v>
          </cell>
          <cell r="V718">
            <v>0.67199993133544922</v>
          </cell>
          <cell r="W718">
            <v>0.67199993133544922</v>
          </cell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>
            <v>0.73899984359741211</v>
          </cell>
          <cell r="N723">
            <v>0.73899984359741211</v>
          </cell>
          <cell r="O723">
            <v>0.73899984359741211</v>
          </cell>
          <cell r="P723">
            <v>0.73899984359741211</v>
          </cell>
          <cell r="Q723">
            <v>0.73899984359741211</v>
          </cell>
          <cell r="R723">
            <v>0.73899984359741211</v>
          </cell>
          <cell r="S723">
            <v>0.73899984359741211</v>
          </cell>
          <cell r="T723">
            <v>0.73899984359741211</v>
          </cell>
          <cell r="U723">
            <v>0.73899984359741211</v>
          </cell>
          <cell r="V723">
            <v>0.73899984359741211</v>
          </cell>
          <cell r="W723">
            <v>0.73899984359741211</v>
          </cell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>
            <v>0.66099977493286133</v>
          </cell>
          <cell r="Q726">
            <v>0.66099977493286133</v>
          </cell>
          <cell r="R726">
            <v>0.66099977493286133</v>
          </cell>
          <cell r="S726">
            <v>0.66099977493286133</v>
          </cell>
          <cell r="T726">
            <v>0.66099977493286133</v>
          </cell>
          <cell r="U726">
            <v>0.66099977493286133</v>
          </cell>
          <cell r="V726">
            <v>0.66099977493286133</v>
          </cell>
          <cell r="W726">
            <v>0.66099977493286133</v>
          </cell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>
            <v>0.67299985885620117</v>
          </cell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>
            <v>0.61299991607666016</v>
          </cell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>
            <v>0.53799962997436523</v>
          </cell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>
            <v>0.59799957275390625</v>
          </cell>
          <cell r="Q753">
            <v>0.59799957275390625</v>
          </cell>
          <cell r="R753">
            <v>0.59799957275390625</v>
          </cell>
          <cell r="S753">
            <v>0.59799957275390625</v>
          </cell>
          <cell r="T753">
            <v>0.59799957275390625</v>
          </cell>
          <cell r="U753">
            <v>0.59799957275390625</v>
          </cell>
          <cell r="V753">
            <v>0.59799957275390625</v>
          </cell>
          <cell r="W753">
            <v>0.59799957275390625</v>
          </cell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>
            <v>0.62299966812133789</v>
          </cell>
          <cell r="Q754">
            <v>0.62299966812133789</v>
          </cell>
          <cell r="R754">
            <v>0.62299966812133789</v>
          </cell>
          <cell r="S754">
            <v>0.62299966812133789</v>
          </cell>
          <cell r="T754">
            <v>0.62299966812133789</v>
          </cell>
          <cell r="U754">
            <v>0.62299966812133789</v>
          </cell>
          <cell r="V754">
            <v>0.62299966812133789</v>
          </cell>
          <cell r="W754">
            <v>0.62299966812133789</v>
          </cell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>
            <v>0.59399986267089844</v>
          </cell>
          <cell r="Q755">
            <v>0.59399986267089844</v>
          </cell>
          <cell r="R755">
            <v>0.59399986267089844</v>
          </cell>
          <cell r="S755">
            <v>0.59399986267089844</v>
          </cell>
          <cell r="T755">
            <v>0.59399986267089844</v>
          </cell>
          <cell r="U755">
            <v>0.59399986267089844</v>
          </cell>
          <cell r="V755">
            <v>0.59399986267089844</v>
          </cell>
          <cell r="W755">
            <v>0.59399986267089844</v>
          </cell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>
            <v>0.67299985885620117</v>
          </cell>
          <cell r="Q756">
            <v>0.67299985885620117</v>
          </cell>
          <cell r="R756">
            <v>0.67299985885620117</v>
          </cell>
          <cell r="S756">
            <v>0.67299985885620117</v>
          </cell>
          <cell r="T756">
            <v>0.67299985885620117</v>
          </cell>
          <cell r="U756">
            <v>0.67299985885620117</v>
          </cell>
          <cell r="V756">
            <v>0.67299985885620117</v>
          </cell>
          <cell r="W756">
            <v>0.67299985885620117</v>
          </cell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>
            <v>0.50699996948242188</v>
          </cell>
          <cell r="Q757">
            <v>0.50699996948242188</v>
          </cell>
          <cell r="R757">
            <v>0.50699996948242188</v>
          </cell>
          <cell r="S757">
            <v>0.50699996948242188</v>
          </cell>
          <cell r="T757">
            <v>0.50699996948242188</v>
          </cell>
          <cell r="U757">
            <v>0.50699996948242188</v>
          </cell>
          <cell r="V757">
            <v>0.50699996948242188</v>
          </cell>
          <cell r="W757">
            <v>0.50699996948242188</v>
          </cell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>
            <v>0.59599971771240234</v>
          </cell>
          <cell r="Q758">
            <v>0.59599971771240234</v>
          </cell>
          <cell r="R758">
            <v>0.59599971771240234</v>
          </cell>
          <cell r="S758">
            <v>0.59599971771240234</v>
          </cell>
          <cell r="T758">
            <v>0.59599971771240234</v>
          </cell>
          <cell r="U758">
            <v>0.59599971771240234</v>
          </cell>
          <cell r="V758">
            <v>0.59599971771240234</v>
          </cell>
          <cell r="W758">
            <v>0.59599971771240234</v>
          </cell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>
            <v>0.62199974060058594</v>
          </cell>
          <cell r="Q759">
            <v>0.62199974060058594</v>
          </cell>
          <cell r="R759">
            <v>0.62199974060058594</v>
          </cell>
          <cell r="S759">
            <v>0.62199974060058594</v>
          </cell>
          <cell r="T759">
            <v>0.62199974060058594</v>
          </cell>
          <cell r="U759">
            <v>0.62199974060058594</v>
          </cell>
          <cell r="V759">
            <v>0.62199974060058594</v>
          </cell>
          <cell r="W759">
            <v>0.62199974060058594</v>
          </cell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>
            <v>0.32399988174438477</v>
          </cell>
          <cell r="Q760">
            <v>0.32399988174438477</v>
          </cell>
          <cell r="R760">
            <v>0.32399988174438477</v>
          </cell>
          <cell r="S760">
            <v>0.32399988174438477</v>
          </cell>
          <cell r="T760">
            <v>0.32399988174438477</v>
          </cell>
          <cell r="U760">
            <v>0.32399988174438477</v>
          </cell>
          <cell r="V760">
            <v>0.32399988174438477</v>
          </cell>
          <cell r="W760">
            <v>0.32399988174438477</v>
          </cell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>
            <v>0.28999996185302734</v>
          </cell>
          <cell r="Q761">
            <v>0.28999996185302734</v>
          </cell>
          <cell r="R761">
            <v>0.28999996185302734</v>
          </cell>
          <cell r="S761">
            <v>0.28999996185302734</v>
          </cell>
          <cell r="T761">
            <v>0.28999996185302734</v>
          </cell>
          <cell r="U761">
            <v>0.28999996185302734</v>
          </cell>
          <cell r="V761">
            <v>0.28999996185302734</v>
          </cell>
          <cell r="W761">
            <v>0.28999996185302734</v>
          </cell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>
            <v>0.51599979400634766</v>
          </cell>
          <cell r="Q762">
            <v>0.51599979400634766</v>
          </cell>
          <cell r="R762">
            <v>0.51599979400634766</v>
          </cell>
          <cell r="S762">
            <v>0.51599979400634766</v>
          </cell>
          <cell r="T762">
            <v>0.51599979400634766</v>
          </cell>
          <cell r="U762">
            <v>0.51599979400634766</v>
          </cell>
          <cell r="V762">
            <v>0.51599979400634766</v>
          </cell>
          <cell r="W762">
            <v>0.51599979400634766</v>
          </cell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>
            <v>0.47799992561340332</v>
          </cell>
          <cell r="Q763">
            <v>0.47799992561340332</v>
          </cell>
          <cell r="R763">
            <v>0.47799992561340332</v>
          </cell>
          <cell r="S763">
            <v>0.47799992561340332</v>
          </cell>
          <cell r="T763">
            <v>0.47799992561340332</v>
          </cell>
          <cell r="U763">
            <v>0.47799992561340332</v>
          </cell>
          <cell r="V763">
            <v>0.47799992561340332</v>
          </cell>
          <cell r="W763">
            <v>0.47799992561340332</v>
          </cell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>
            <v>0.55099964141845703</v>
          </cell>
          <cell r="Q764">
            <v>0.55099964141845703</v>
          </cell>
          <cell r="R764">
            <v>0.55099964141845703</v>
          </cell>
          <cell r="S764">
            <v>0.55099964141845703</v>
          </cell>
          <cell r="T764">
            <v>0.55099964141845703</v>
          </cell>
          <cell r="U764">
            <v>0.55099964141845703</v>
          </cell>
          <cell r="V764">
            <v>0.55099964141845703</v>
          </cell>
          <cell r="W764">
            <v>0.55099964141845703</v>
          </cell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>
            <v>0.71199989318847656</v>
          </cell>
          <cell r="Q765">
            <v>0.71199989318847656</v>
          </cell>
          <cell r="R765">
            <v>0.71199989318847656</v>
          </cell>
          <cell r="S765">
            <v>0.71199989318847656</v>
          </cell>
          <cell r="T765">
            <v>0.71199989318847656</v>
          </cell>
          <cell r="U765">
            <v>0.71199989318847656</v>
          </cell>
          <cell r="V765">
            <v>0.71199989318847656</v>
          </cell>
          <cell r="W765">
            <v>0.71199989318847656</v>
          </cell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>
            <v>0.66699981689453125</v>
          </cell>
          <cell r="Q766">
            <v>0.66699981689453125</v>
          </cell>
          <cell r="R766">
            <v>0.66699981689453125</v>
          </cell>
          <cell r="S766">
            <v>0.66699981689453125</v>
          </cell>
          <cell r="T766">
            <v>0.66699981689453125</v>
          </cell>
          <cell r="U766">
            <v>0.66699981689453125</v>
          </cell>
          <cell r="V766">
            <v>0.66699981689453125</v>
          </cell>
          <cell r="W766">
            <v>0.66699981689453125</v>
          </cell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>
            <v>0.40099978446960449</v>
          </cell>
          <cell r="Q767">
            <v>0.40099978446960449</v>
          </cell>
          <cell r="R767">
            <v>0.40099978446960449</v>
          </cell>
          <cell r="S767">
            <v>0.40099978446960449</v>
          </cell>
          <cell r="T767">
            <v>0.40099978446960449</v>
          </cell>
          <cell r="U767">
            <v>0.40099978446960449</v>
          </cell>
          <cell r="V767">
            <v>0.40099978446960449</v>
          </cell>
          <cell r="W767">
            <v>0.40099978446960449</v>
          </cell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>
            <v>0.34199976921081543</v>
          </cell>
          <cell r="Q768">
            <v>0.34199976921081543</v>
          </cell>
          <cell r="R768">
            <v>0.34199976921081543</v>
          </cell>
          <cell r="S768">
            <v>0.34199976921081543</v>
          </cell>
          <cell r="T768">
            <v>0.34199976921081543</v>
          </cell>
          <cell r="U768">
            <v>0.34199976921081543</v>
          </cell>
          <cell r="V768">
            <v>0.34199976921081543</v>
          </cell>
          <cell r="W768">
            <v>0.34199976921081543</v>
          </cell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>
            <v>0.29799985885620117</v>
          </cell>
          <cell r="Q769">
            <v>0.29799985885620117</v>
          </cell>
          <cell r="R769">
            <v>0.29799985885620117</v>
          </cell>
          <cell r="S769">
            <v>0.29799985885620117</v>
          </cell>
          <cell r="T769">
            <v>0.29799985885620117</v>
          </cell>
          <cell r="U769">
            <v>0.29799985885620117</v>
          </cell>
          <cell r="V769">
            <v>0.29799985885620117</v>
          </cell>
          <cell r="W769">
            <v>0.29799985885620117</v>
          </cell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>
            <v>0.29799985885620117</v>
          </cell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>
            <v>0.78099966049194336</v>
          </cell>
          <cell r="Q770">
            <v>0.78099966049194336</v>
          </cell>
          <cell r="R770">
            <v>0.78099966049194336</v>
          </cell>
          <cell r="S770">
            <v>0.78099966049194336</v>
          </cell>
          <cell r="T770">
            <v>0.78099966049194336</v>
          </cell>
          <cell r="U770">
            <v>0.78099966049194336</v>
          </cell>
          <cell r="V770">
            <v>0.78099966049194336</v>
          </cell>
          <cell r="W770">
            <v>0.78099966049194336</v>
          </cell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>
            <v>0.49099993705749512</v>
          </cell>
          <cell r="Q771">
            <v>0.49099993705749512</v>
          </cell>
          <cell r="R771">
            <v>0.49099993705749512</v>
          </cell>
          <cell r="S771">
            <v>0.49099993705749512</v>
          </cell>
          <cell r="T771">
            <v>0.49099993705749512</v>
          </cell>
          <cell r="U771">
            <v>0.49099993705749512</v>
          </cell>
          <cell r="V771">
            <v>0.49099993705749512</v>
          </cell>
          <cell r="W771">
            <v>0.49099993705749512</v>
          </cell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>
            <v>0.49099993705749512</v>
          </cell>
          <cell r="G772">
            <v>0.49099993705749512</v>
          </cell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>
            <v>0.59599971771240234</v>
          </cell>
          <cell r="Q772">
            <v>0.59599971771240234</v>
          </cell>
          <cell r="R772">
            <v>0.59599971771240234</v>
          </cell>
          <cell r="S772">
            <v>0.59599971771240234</v>
          </cell>
          <cell r="T772">
            <v>0.59599971771240234</v>
          </cell>
          <cell r="U772">
            <v>0.59599971771240234</v>
          </cell>
          <cell r="V772">
            <v>0.59599971771240234</v>
          </cell>
          <cell r="W772">
            <v>0.59599971771240234</v>
          </cell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>
            <v>0.59599971771240234</v>
          </cell>
          <cell r="G773">
            <v>0.59599971771240234</v>
          </cell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>
            <v>0.67399978637695313</v>
          </cell>
          <cell r="Q773">
            <v>0.67399978637695313</v>
          </cell>
          <cell r="R773">
            <v>0.67399978637695313</v>
          </cell>
          <cell r="S773">
            <v>0.67399978637695313</v>
          </cell>
          <cell r="T773">
            <v>0.67399978637695313</v>
          </cell>
          <cell r="U773">
            <v>0.67399978637695313</v>
          </cell>
          <cell r="V773">
            <v>0.67399978637695313</v>
          </cell>
          <cell r="W773">
            <v>0.67399978637695313</v>
          </cell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>
            <v>0.63599967956542969</v>
          </cell>
          <cell r="N774">
            <v>0.63599967956542969</v>
          </cell>
          <cell r="O774">
            <v>0.63599967956542969</v>
          </cell>
          <cell r="P774">
            <v>0.63599967956542969</v>
          </cell>
          <cell r="Q774">
            <v>0.63599967956542969</v>
          </cell>
          <cell r="R774">
            <v>0.63599967956542969</v>
          </cell>
          <cell r="S774">
            <v>0.63599967956542969</v>
          </cell>
          <cell r="T774">
            <v>0.63599967956542969</v>
          </cell>
          <cell r="U774">
            <v>0.63599967956542969</v>
          </cell>
          <cell r="V774">
            <v>0.63599967956542969</v>
          </cell>
          <cell r="W774">
            <v>0.63599967956542969</v>
          </cell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>
            <v>0.52299976348876953</v>
          </cell>
          <cell r="N775">
            <v>0.52299976348876953</v>
          </cell>
          <cell r="O775">
            <v>0.52299976348876953</v>
          </cell>
          <cell r="P775">
            <v>0.52299976348876953</v>
          </cell>
          <cell r="Q775">
            <v>0.52299976348876953</v>
          </cell>
          <cell r="R775">
            <v>0.52299976348876953</v>
          </cell>
          <cell r="S775">
            <v>0.52299976348876953</v>
          </cell>
          <cell r="T775">
            <v>0.52299976348876953</v>
          </cell>
          <cell r="U775">
            <v>0.52299976348876953</v>
          </cell>
          <cell r="V775">
            <v>0.52299976348876953</v>
          </cell>
          <cell r="W775">
            <v>0.52299976348876953</v>
          </cell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>
            <v>0.63399982452392578</v>
          </cell>
          <cell r="N776">
            <v>0.63399982452392578</v>
          </cell>
          <cell r="O776">
            <v>0.63399982452392578</v>
          </cell>
          <cell r="P776">
            <v>0.63399982452392578</v>
          </cell>
          <cell r="Q776">
            <v>0.63399982452392578</v>
          </cell>
          <cell r="R776">
            <v>0.63399982452392578</v>
          </cell>
          <cell r="S776">
            <v>0.63399982452392578</v>
          </cell>
          <cell r="T776">
            <v>0.63399982452392578</v>
          </cell>
          <cell r="U776">
            <v>0.63399982452392578</v>
          </cell>
          <cell r="V776">
            <v>0.63399982452392578</v>
          </cell>
          <cell r="W776">
            <v>0.63399982452392578</v>
          </cell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>
            <v>0.58199977874755859</v>
          </cell>
          <cell r="N777">
            <v>0.58199977874755859</v>
          </cell>
          <cell r="O777">
            <v>0.58199977874755859</v>
          </cell>
          <cell r="P777">
            <v>0.58199977874755859</v>
          </cell>
          <cell r="Q777">
            <v>0.58199977874755859</v>
          </cell>
          <cell r="R777">
            <v>0.58199977874755859</v>
          </cell>
          <cell r="S777">
            <v>0.58199977874755859</v>
          </cell>
          <cell r="T777">
            <v>0.58199977874755859</v>
          </cell>
          <cell r="U777">
            <v>0.58199977874755859</v>
          </cell>
          <cell r="V777">
            <v>0.58199977874755859</v>
          </cell>
          <cell r="W777">
            <v>0.58199977874755859</v>
          </cell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>
            <v>0.72999954223632813</v>
          </cell>
          <cell r="Q778">
            <v>0.72999954223632813</v>
          </cell>
          <cell r="R778">
            <v>0.72999954223632813</v>
          </cell>
          <cell r="S778">
            <v>0.72999954223632813</v>
          </cell>
          <cell r="T778">
            <v>0.72999954223632813</v>
          </cell>
          <cell r="U778">
            <v>0.72999954223632813</v>
          </cell>
          <cell r="V778">
            <v>0.72999954223632813</v>
          </cell>
          <cell r="W778">
            <v>0.72999954223632813</v>
          </cell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>
            <v>0.59799957275390625</v>
          </cell>
          <cell r="N779">
            <v>0.59799957275390625</v>
          </cell>
          <cell r="O779">
            <v>0.59799957275390625</v>
          </cell>
          <cell r="P779">
            <v>0.59799957275390625</v>
          </cell>
          <cell r="Q779">
            <v>0.59799957275390625</v>
          </cell>
          <cell r="R779">
            <v>0.59799957275390625</v>
          </cell>
          <cell r="S779">
            <v>0.59799957275390625</v>
          </cell>
          <cell r="T779">
            <v>0.59799957275390625</v>
          </cell>
          <cell r="U779">
            <v>0.59799957275390625</v>
          </cell>
          <cell r="V779">
            <v>0.59799957275390625</v>
          </cell>
          <cell r="W779">
            <v>0.59799957275390625</v>
          </cell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>
            <v>0.65999984741210938</v>
          </cell>
          <cell r="N780">
            <v>0.65999984741210938</v>
          </cell>
          <cell r="O780">
            <v>0.65999984741210938</v>
          </cell>
          <cell r="P780">
            <v>0.65999984741210938</v>
          </cell>
          <cell r="Q780">
            <v>0.65999984741210938</v>
          </cell>
          <cell r="R780">
            <v>0.65999984741210938</v>
          </cell>
          <cell r="S780">
            <v>0.65999984741210938</v>
          </cell>
          <cell r="T780">
            <v>0.65999984741210938</v>
          </cell>
          <cell r="U780">
            <v>0.65999984741210938</v>
          </cell>
          <cell r="V780">
            <v>0.65999984741210938</v>
          </cell>
          <cell r="W780">
            <v>0.65999984741210938</v>
          </cell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>
            <v>0.65999984741210938</v>
          </cell>
          <cell r="G781">
            <v>0.65999984741210938</v>
          </cell>
          <cell r="H781">
            <v>0.65999984741210938</v>
          </cell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>
            <v>0.47699999809265137</v>
          </cell>
          <cell r="G782">
            <v>0.47699999809265137</v>
          </cell>
          <cell r="H782">
            <v>0.47699999809265137</v>
          </cell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>
            <v>0.47699999809265137</v>
          </cell>
          <cell r="G783">
            <v>0.47699999809265137</v>
          </cell>
          <cell r="H783">
            <v>0.47699999809265137</v>
          </cell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>
            <v>0.47699999809265137</v>
          </cell>
          <cell r="G784">
            <v>0.47699999809265137</v>
          </cell>
          <cell r="H784">
            <v>0.47699999809265137</v>
          </cell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>
            <v>0.53899955749511719</v>
          </cell>
          <cell r="G785">
            <v>0.53899955749511719</v>
          </cell>
          <cell r="H785">
            <v>0.53899955749511719</v>
          </cell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>
            <v>0.56699991226196289</v>
          </cell>
          <cell r="V785">
            <v>0.56699991226196289</v>
          </cell>
          <cell r="W785">
            <v>0.56699991226196289</v>
          </cell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>
            <v>0.56699991226196289</v>
          </cell>
          <cell r="G786">
            <v>0.56699991226196289</v>
          </cell>
          <cell r="H786">
            <v>0.56699991226196289</v>
          </cell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>
            <v>0.60099983215332031</v>
          </cell>
          <cell r="V786">
            <v>0.60099983215332031</v>
          </cell>
          <cell r="W786">
            <v>0.60099983215332031</v>
          </cell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>
            <v>0.60099983215332031</v>
          </cell>
          <cell r="G787">
            <v>0.60099983215332031</v>
          </cell>
          <cell r="H787">
            <v>0.60099983215332031</v>
          </cell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>
            <v>0.67699956893920898</v>
          </cell>
          <cell r="V787">
            <v>0.67699956893920898</v>
          </cell>
          <cell r="W787">
            <v>0.67699956893920898</v>
          </cell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>
            <v>0.67699956893920898</v>
          </cell>
          <cell r="G788">
            <v>0.67699956893920898</v>
          </cell>
          <cell r="H788">
            <v>0.67699956893920898</v>
          </cell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>
            <v>0.53899955749511719</v>
          </cell>
          <cell r="G789">
            <v>0.53899955749511719</v>
          </cell>
          <cell r="H789">
            <v>0.53899955749511719</v>
          </cell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>
            <v>0.53899955749511719</v>
          </cell>
          <cell r="G790">
            <v>0.53899955749511719</v>
          </cell>
          <cell r="H790">
            <v>0.53899955749511719</v>
          </cell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>
            <v>0.5429997444152832</v>
          </cell>
          <cell r="G791">
            <v>0.5429997444152832</v>
          </cell>
          <cell r="H791">
            <v>0.5429997444152832</v>
          </cell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>
            <v>0.5429997444152832</v>
          </cell>
          <cell r="G792">
            <v>0.5429997444152832</v>
          </cell>
          <cell r="H792">
            <v>0.5429997444152832</v>
          </cell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>
            <v>0.5429997444152832</v>
          </cell>
          <cell r="G793">
            <v>0.5429997444152832</v>
          </cell>
          <cell r="H793">
            <v>0.5429997444152832</v>
          </cell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>
            <v>0.5429997444152832</v>
          </cell>
          <cell r="G794">
            <v>0.5429997444152832</v>
          </cell>
          <cell r="H794">
            <v>0.5429997444152832</v>
          </cell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>
            <v>0.5429997444152832</v>
          </cell>
          <cell r="G795">
            <v>0.5429997444152832</v>
          </cell>
          <cell r="H795">
            <v>0.5429997444152832</v>
          </cell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>
            <v>0.5429997444152832</v>
          </cell>
          <cell r="G796">
            <v>0.5429997444152832</v>
          </cell>
          <cell r="H796">
            <v>0.5429997444152832</v>
          </cell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>
            <v>0.54499959945678711</v>
          </cell>
          <cell r="G797">
            <v>0.54499959945678711</v>
          </cell>
          <cell r="H797">
            <v>0.54499959945678711</v>
          </cell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>
            <v>0.55099964141845703</v>
          </cell>
          <cell r="G798">
            <v>0.55099964141845703</v>
          </cell>
          <cell r="H798">
            <v>0.55099964141845703</v>
          </cell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>
            <v>0.55199956893920898</v>
          </cell>
          <cell r="G799">
            <v>0.55199956893920898</v>
          </cell>
          <cell r="H799">
            <v>0.55199956893920898</v>
          </cell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>
            <v>0.55199956893920898</v>
          </cell>
          <cell r="G800">
            <v>0.55199956893920898</v>
          </cell>
          <cell r="H800">
            <v>0.55199956893920898</v>
          </cell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>
            <v>0.55199956893920898</v>
          </cell>
          <cell r="G801">
            <v>0.55199956893920898</v>
          </cell>
          <cell r="H801">
            <v>0.55199956893920898</v>
          </cell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>
            <v>0.55399990081787109</v>
          </cell>
          <cell r="G802">
            <v>0.55399990081787109</v>
          </cell>
          <cell r="H802">
            <v>0.55399990081787109</v>
          </cell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>
            <v>0.56299972534179688</v>
          </cell>
          <cell r="G803">
            <v>0.56299972534179688</v>
          </cell>
          <cell r="H803">
            <v>0.56299972534179688</v>
          </cell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>
            <v>0.56499958038330078</v>
          </cell>
          <cell r="G804">
            <v>0.56499958038330078</v>
          </cell>
          <cell r="H804">
            <v>0.56499958038330078</v>
          </cell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>
            <v>0.56499958038330078</v>
          </cell>
          <cell r="G805">
            <v>0.56499958038330078</v>
          </cell>
          <cell r="H805">
            <v>0.56499958038330078</v>
          </cell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>
            <v>0.56499958038330078</v>
          </cell>
          <cell r="G806">
            <v>0.56499958038330078</v>
          </cell>
          <cell r="H806">
            <v>0.56499958038330078</v>
          </cell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>
            <v>0.56799983978271484</v>
          </cell>
          <cell r="G807">
            <v>0.56799983978271484</v>
          </cell>
          <cell r="H807">
            <v>0.56799983978271484</v>
          </cell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>
            <v>0.56799983978271484</v>
          </cell>
          <cell r="G808">
            <v>0.56799983978271484</v>
          </cell>
          <cell r="H808">
            <v>0.56799983978271484</v>
          </cell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>
            <v>0.56799983978271484</v>
          </cell>
          <cell r="G809">
            <v>0.56799983978271484</v>
          </cell>
          <cell r="H809">
            <v>0.56799983978271484</v>
          </cell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>
            <v>0.57199954986572266</v>
          </cell>
          <cell r="G810">
            <v>0.57199954986572266</v>
          </cell>
          <cell r="H810">
            <v>0.57199954986572266</v>
          </cell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>
            <v>0.57199954986572266</v>
          </cell>
          <cell r="G811">
            <v>0.57199954986572266</v>
          </cell>
          <cell r="H811">
            <v>0.57199954986572266</v>
          </cell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>
            <v>0.57199954986572266</v>
          </cell>
          <cell r="G812">
            <v>0.57199954986572266</v>
          </cell>
          <cell r="H812">
            <v>0.57199954986572266</v>
          </cell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>
            <v>0.57299995422363281</v>
          </cell>
          <cell r="G813">
            <v>0.57299995422363281</v>
          </cell>
          <cell r="H813">
            <v>0.57299995422363281</v>
          </cell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>
            <v>0.58299970626831055</v>
          </cell>
          <cell r="G814">
            <v>0.58299970626831055</v>
          </cell>
          <cell r="H814">
            <v>0.58299970626831055</v>
          </cell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>
            <v>0.58599996566772461</v>
          </cell>
          <cell r="G815">
            <v>0.58599996566772461</v>
          </cell>
          <cell r="H815">
            <v>0.58599996566772461</v>
          </cell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>
            <v>0.58599996566772461</v>
          </cell>
          <cell r="G816">
            <v>0.58599996566772461</v>
          </cell>
          <cell r="H816">
            <v>0.58599996566772461</v>
          </cell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>
            <v>0.58599996566772461</v>
          </cell>
          <cell r="G817">
            <v>0.58599996566772461</v>
          </cell>
          <cell r="H817">
            <v>0.58599996566772461</v>
          </cell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>
            <v>0.59599971771240234</v>
          </cell>
          <cell r="G818">
            <v>0.59599971771240234</v>
          </cell>
          <cell r="H818">
            <v>0.59599971771240234</v>
          </cell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>
            <v>0.59599971771240234</v>
          </cell>
          <cell r="G819">
            <v>0.59599971771240234</v>
          </cell>
          <cell r="H819">
            <v>0.59599971771240234</v>
          </cell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>
            <v>0.59599971771240234</v>
          </cell>
          <cell r="G820">
            <v>0.59599971771240234</v>
          </cell>
          <cell r="H820">
            <v>0.59599971771240234</v>
          </cell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>
            <v>0.59999990463256836</v>
          </cell>
          <cell r="G821">
            <v>0.59999990463256836</v>
          </cell>
          <cell r="H821">
            <v>0.59999990463256836</v>
          </cell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>
            <v>0.59999990463256836</v>
          </cell>
          <cell r="G822">
            <v>0.59999990463256836</v>
          </cell>
          <cell r="H822">
            <v>0.59999990463256836</v>
          </cell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>
            <v>0.59999990463256836</v>
          </cell>
          <cell r="G823">
            <v>0.59999990463256836</v>
          </cell>
          <cell r="H823">
            <v>0.59999990463256836</v>
          </cell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>
            <v>0.60799980163574219</v>
          </cell>
          <cell r="G824">
            <v>0.60799980163574219</v>
          </cell>
          <cell r="H824">
            <v>0.60799980163574219</v>
          </cell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>
            <v>0.60899972915649414</v>
          </cell>
          <cell r="G825">
            <v>0.60899972915649414</v>
          </cell>
          <cell r="H825">
            <v>0.60899972915649414</v>
          </cell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>
            <v>0.60899972915649414</v>
          </cell>
          <cell r="G826">
            <v>0.60899972915649414</v>
          </cell>
          <cell r="H826">
            <v>0.60899972915649414</v>
          </cell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>
            <v>0.60899972915649414</v>
          </cell>
          <cell r="G827">
            <v>0.60899972915649414</v>
          </cell>
          <cell r="H827">
            <v>0.60899972915649414</v>
          </cell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>
            <v>0.6119999885559082</v>
          </cell>
          <cell r="G828">
            <v>0.6119999885559082</v>
          </cell>
          <cell r="H828">
            <v>0.6119999885559082</v>
          </cell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>
            <v>0.6119999885559082</v>
          </cell>
          <cell r="G829">
            <v>0.6119999885559082</v>
          </cell>
          <cell r="H829">
            <v>0.6119999885559082</v>
          </cell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>
            <v>0.6119999885559082</v>
          </cell>
          <cell r="G830">
            <v>0.6119999885559082</v>
          </cell>
          <cell r="H830">
            <v>0.6119999885559082</v>
          </cell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>
            <v>0.61799955368041992</v>
          </cell>
          <cell r="G831">
            <v>0.61799955368041992</v>
          </cell>
          <cell r="H831">
            <v>0.61799955368041992</v>
          </cell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>
            <v>0.61999988555908203</v>
          </cell>
          <cell r="G832">
            <v>0.61999988555908203</v>
          </cell>
          <cell r="H832">
            <v>0.61999988555908203</v>
          </cell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>
            <v>0.61999988555908203</v>
          </cell>
          <cell r="G833">
            <v>0.61999988555908203</v>
          </cell>
          <cell r="H833">
            <v>0.61999988555908203</v>
          </cell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>
            <v>0.61999988555908203</v>
          </cell>
          <cell r="G834">
            <v>0.61999988555908203</v>
          </cell>
          <cell r="H834">
            <v>0.61999988555908203</v>
          </cell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>
            <v>0.62099981307983398</v>
          </cell>
          <cell r="G835">
            <v>0.62099981307983398</v>
          </cell>
          <cell r="H835">
            <v>0.62099981307983398</v>
          </cell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>
            <v>0.62699985504150391</v>
          </cell>
          <cell r="G836">
            <v>0.62699985504150391</v>
          </cell>
          <cell r="H836">
            <v>0.62699985504150391</v>
          </cell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>
            <v>0.62699985504150391</v>
          </cell>
          <cell r="G837">
            <v>0.62699985504150391</v>
          </cell>
          <cell r="H837">
            <v>0.62699985504150391</v>
          </cell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>
            <v>0.62699985504150391</v>
          </cell>
          <cell r="G838">
            <v>0.62699985504150391</v>
          </cell>
          <cell r="H838">
            <v>0.62699985504150391</v>
          </cell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>
            <v>0.62799978256225586</v>
          </cell>
          <cell r="G839">
            <v>0.62799978256225586</v>
          </cell>
          <cell r="H839">
            <v>0.62799978256225586</v>
          </cell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>
            <v>0.62799978256225586</v>
          </cell>
          <cell r="G840">
            <v>0.62799978256225586</v>
          </cell>
          <cell r="H840">
            <v>0.62799978256225586</v>
          </cell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>
            <v>0.62799978256225586</v>
          </cell>
          <cell r="G841">
            <v>0.62799978256225586</v>
          </cell>
          <cell r="H841">
            <v>0.62799978256225586</v>
          </cell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>
            <v>0.63399982452392578</v>
          </cell>
          <cell r="G842">
            <v>0.63399982452392578</v>
          </cell>
          <cell r="H842">
            <v>0.63399982452392578</v>
          </cell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>
            <v>0.63399982452392578</v>
          </cell>
          <cell r="G843">
            <v>0.63399982452392578</v>
          </cell>
          <cell r="H843">
            <v>0.63399982452392578</v>
          </cell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>
            <v>0.63399982452392578</v>
          </cell>
          <cell r="G844">
            <v>0.63399982452392578</v>
          </cell>
          <cell r="H844">
            <v>0.63399982452392578</v>
          </cell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>
            <v>0.63499975204467773</v>
          </cell>
          <cell r="G845">
            <v>0.63499975204467773</v>
          </cell>
          <cell r="H845">
            <v>0.63499975204467773</v>
          </cell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>
            <v>0.63499975204467773</v>
          </cell>
          <cell r="G846">
            <v>0.63499975204467773</v>
          </cell>
          <cell r="H846">
            <v>0.63499975204467773</v>
          </cell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>
            <v>0.63499975204467773</v>
          </cell>
          <cell r="G847">
            <v>0.63499975204467773</v>
          </cell>
          <cell r="H847">
            <v>0.63499975204467773</v>
          </cell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>
            <v>0.63599967956542969</v>
          </cell>
          <cell r="G848">
            <v>0.63599967956542969</v>
          </cell>
          <cell r="H848">
            <v>0.63599967956542969</v>
          </cell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>
            <v>0.64099979400634766</v>
          </cell>
          <cell r="G849">
            <v>0.64099979400634766</v>
          </cell>
          <cell r="H849">
            <v>0.64099979400634766</v>
          </cell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>
            <v>0.64099979400634766</v>
          </cell>
          <cell r="G850">
            <v>0.64099979400634766</v>
          </cell>
          <cell r="H850">
            <v>0.64099979400634766</v>
          </cell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>
            <v>0.64099979400634766</v>
          </cell>
          <cell r="G851">
            <v>0.64099979400634766</v>
          </cell>
          <cell r="H851">
            <v>0.64099979400634766</v>
          </cell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>
            <v>0.64199972152709961</v>
          </cell>
          <cell r="G852">
            <v>0.64199972152709961</v>
          </cell>
          <cell r="H852">
            <v>0.64199972152709961</v>
          </cell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>
            <v>0.64199972152709961</v>
          </cell>
          <cell r="G853">
            <v>0.64199972152709961</v>
          </cell>
          <cell r="H853">
            <v>0.64199972152709961</v>
          </cell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>
            <v>0.64199972152709961</v>
          </cell>
          <cell r="G854">
            <v>0.64199972152709961</v>
          </cell>
          <cell r="H854">
            <v>0.64199972152709961</v>
          </cell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>
            <v>0.64199972152709961</v>
          </cell>
          <cell r="G855">
            <v>0.64199972152709961</v>
          </cell>
          <cell r="H855">
            <v>0.64199972152709961</v>
          </cell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>
            <v>0.64199972152709961</v>
          </cell>
          <cell r="G856">
            <v>0.64199972152709961</v>
          </cell>
          <cell r="H856">
            <v>0.64199972152709961</v>
          </cell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>
            <v>0.64199972152709961</v>
          </cell>
          <cell r="G857">
            <v>0.64199972152709961</v>
          </cell>
          <cell r="H857">
            <v>0.64199972152709961</v>
          </cell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>
            <v>0.64299964904785156</v>
          </cell>
          <cell r="G858">
            <v>0.64299964904785156</v>
          </cell>
          <cell r="H858">
            <v>0.64299964904785156</v>
          </cell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>
            <v>0.64299964904785156</v>
          </cell>
          <cell r="G859">
            <v>0.64299964904785156</v>
          </cell>
          <cell r="H859">
            <v>0.64299964904785156</v>
          </cell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>
            <v>0.64299964904785156</v>
          </cell>
          <cell r="G860">
            <v>0.64299964904785156</v>
          </cell>
          <cell r="H860">
            <v>0.64299964904785156</v>
          </cell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>
            <v>0.64899969100952148</v>
          </cell>
          <cell r="G861">
            <v>0.64899969100952148</v>
          </cell>
          <cell r="H861">
            <v>0.64899969100952148</v>
          </cell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>
            <v>0.64999961853027344</v>
          </cell>
          <cell r="G862">
            <v>0.64999961853027344</v>
          </cell>
          <cell r="H862">
            <v>0.64999961853027344</v>
          </cell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>
            <v>0.64999961853027344</v>
          </cell>
          <cell r="G863">
            <v>0.64999961853027344</v>
          </cell>
          <cell r="H863">
            <v>0.64999961853027344</v>
          </cell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>
            <v>0.64999961853027344</v>
          </cell>
          <cell r="G864">
            <v>0.64999961853027344</v>
          </cell>
          <cell r="H864">
            <v>0.64999961853027344</v>
          </cell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>
            <v>0.65399980545043945</v>
          </cell>
          <cell r="G865">
            <v>0.65399980545043945</v>
          </cell>
          <cell r="H865">
            <v>0.65399980545043945</v>
          </cell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>
            <v>0.65399980545043945</v>
          </cell>
          <cell r="G866">
            <v>0.65399980545043945</v>
          </cell>
          <cell r="H866">
            <v>0.65399980545043945</v>
          </cell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>
            <v>0.65399980545043945</v>
          </cell>
          <cell r="G867">
            <v>0.65399980545043945</v>
          </cell>
          <cell r="H867">
            <v>0.65399980545043945</v>
          </cell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>
            <v>0.65999984741210938</v>
          </cell>
          <cell r="G868">
            <v>0.65999984741210938</v>
          </cell>
          <cell r="H868">
            <v>0.65999984741210938</v>
          </cell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>
            <v>0.66299962997436523</v>
          </cell>
          <cell r="G869">
            <v>0.66299962997436523</v>
          </cell>
          <cell r="H869">
            <v>0.66299962997436523</v>
          </cell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>
            <v>0.66299962997436523</v>
          </cell>
          <cell r="G870">
            <v>0.66299962997436523</v>
          </cell>
          <cell r="H870">
            <v>0.66299962997436523</v>
          </cell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>
            <v>0.66299962997436523</v>
          </cell>
          <cell r="G871">
            <v>0.66299962997436523</v>
          </cell>
          <cell r="H871">
            <v>0.66299962997436523</v>
          </cell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>
            <v>0.66399955749511719</v>
          </cell>
          <cell r="G872">
            <v>0.66399955749511719</v>
          </cell>
          <cell r="H872">
            <v>0.66399955749511719</v>
          </cell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>
            <v>0.66399955749511719</v>
          </cell>
          <cell r="G873">
            <v>0.66399955749511719</v>
          </cell>
          <cell r="H873">
            <v>0.66399955749511719</v>
          </cell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>
            <v>0.66399955749511719</v>
          </cell>
          <cell r="G874">
            <v>0.66399955749511719</v>
          </cell>
          <cell r="H874">
            <v>0.66399955749511719</v>
          </cell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>
            <v>0.66399955749511719</v>
          </cell>
          <cell r="G875">
            <v>0.66399955749511719</v>
          </cell>
          <cell r="H875">
            <v>0.66399955749511719</v>
          </cell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>
            <v>0.66399955749511719</v>
          </cell>
          <cell r="G876">
            <v>0.66399955749511719</v>
          </cell>
          <cell r="H876">
            <v>0.66399955749511719</v>
          </cell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>
            <v>0.66399955749511719</v>
          </cell>
          <cell r="G877">
            <v>0.66399955749511719</v>
          </cell>
          <cell r="H877">
            <v>0.66399955749511719</v>
          </cell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>
            <v>0.67999982833862305</v>
          </cell>
          <cell r="G878">
            <v>0.67999982833862305</v>
          </cell>
          <cell r="H878">
            <v>0.67999982833862305</v>
          </cell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>
            <v>0.67999982833862305</v>
          </cell>
          <cell r="G879">
            <v>0.67999982833862305</v>
          </cell>
          <cell r="H879">
            <v>0.67999982833862305</v>
          </cell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>
            <v>0.67999982833862305</v>
          </cell>
          <cell r="G880">
            <v>0.67999982833862305</v>
          </cell>
          <cell r="H880">
            <v>0.67999982833862305</v>
          </cell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>
            <v>0.68899965286254883</v>
          </cell>
          <cell r="G881">
            <v>0.68899965286254883</v>
          </cell>
          <cell r="H881">
            <v>0.68899965286254883</v>
          </cell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>
            <v>0.68899965286254883</v>
          </cell>
          <cell r="G882">
            <v>0.68899965286254883</v>
          </cell>
          <cell r="H882">
            <v>0.68899965286254883</v>
          </cell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>
            <v>0.68899965286254883</v>
          </cell>
          <cell r="G883">
            <v>0.68899965286254883</v>
          </cell>
          <cell r="H883">
            <v>0.68899965286254883</v>
          </cell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>
            <v>0.69299983978271484</v>
          </cell>
          <cell r="G884">
            <v>0.69299983978271484</v>
          </cell>
          <cell r="H884">
            <v>0.69299983978271484</v>
          </cell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>
            <v>0.69299983978271484</v>
          </cell>
          <cell r="G885">
            <v>0.69299983978271484</v>
          </cell>
          <cell r="H885">
            <v>0.69299983978271484</v>
          </cell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>
            <v>0.69299983978271484</v>
          </cell>
          <cell r="G886">
            <v>0.69299983978271484</v>
          </cell>
          <cell r="H886">
            <v>0.69299983978271484</v>
          </cell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>
            <v>0.6939997673034668</v>
          </cell>
          <cell r="G887">
            <v>0.6939997673034668</v>
          </cell>
          <cell r="H887">
            <v>0.6939997673034668</v>
          </cell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>
            <v>0.6939997673034668</v>
          </cell>
          <cell r="G888">
            <v>0.6939997673034668</v>
          </cell>
          <cell r="H888">
            <v>0.6939997673034668</v>
          </cell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>
            <v>0.6939997673034668</v>
          </cell>
          <cell r="G889">
            <v>0.6939997673034668</v>
          </cell>
          <cell r="H889">
            <v>0.6939997673034668</v>
          </cell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>
            <v>0.69899988174438477</v>
          </cell>
          <cell r="G890">
            <v>0.69899988174438477</v>
          </cell>
          <cell r="H890">
            <v>0.69899988174438477</v>
          </cell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>
            <v>0.69899988174438477</v>
          </cell>
          <cell r="G891">
            <v>0.69899988174438477</v>
          </cell>
          <cell r="H891">
            <v>0.69899988174438477</v>
          </cell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>
            <v>0.69899988174438477</v>
          </cell>
          <cell r="G892">
            <v>0.69899988174438477</v>
          </cell>
          <cell r="H892">
            <v>0.69899988174438477</v>
          </cell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>
            <v>0.70399999618530273</v>
          </cell>
          <cell r="G893">
            <v>0.70399999618530273</v>
          </cell>
          <cell r="H893">
            <v>0.70399999618530273</v>
          </cell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>
            <v>0.70399999618530273</v>
          </cell>
          <cell r="G894">
            <v>0.70399999618530273</v>
          </cell>
          <cell r="H894">
            <v>0.70399999618530273</v>
          </cell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>
            <v>0.70399999618530273</v>
          </cell>
          <cell r="G895">
            <v>0.70399999618530273</v>
          </cell>
          <cell r="H895">
            <v>0.70399999618530273</v>
          </cell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>
            <v>0.70599985122680664</v>
          </cell>
          <cell r="G896">
            <v>0.70599985122680664</v>
          </cell>
          <cell r="H896">
            <v>0.70599985122680664</v>
          </cell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>
            <v>0.70599985122680664</v>
          </cell>
          <cell r="G897">
            <v>0.70599985122680664</v>
          </cell>
          <cell r="H897">
            <v>0.70599985122680664</v>
          </cell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>
            <v>0.70599985122680664</v>
          </cell>
          <cell r="G898">
            <v>0.70599985122680664</v>
          </cell>
          <cell r="H898">
            <v>0.70599985122680664</v>
          </cell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>
            <v>0.71799993515014648</v>
          </cell>
          <cell r="G899">
            <v>0.71799993515014648</v>
          </cell>
          <cell r="H899">
            <v>0.71799993515014648</v>
          </cell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>
            <v>0.71799993515014648</v>
          </cell>
          <cell r="G900">
            <v>0.71799993515014648</v>
          </cell>
          <cell r="H900">
            <v>0.71799993515014648</v>
          </cell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>
            <v>0.71799993515014648</v>
          </cell>
          <cell r="G901">
            <v>0.71799993515014648</v>
          </cell>
          <cell r="H901">
            <v>0.71799993515014648</v>
          </cell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>
            <v>0.71799993515014648</v>
          </cell>
          <cell r="G902">
            <v>0.71799993515014648</v>
          </cell>
          <cell r="H902">
            <v>0.71799993515014648</v>
          </cell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>
            <v>0.71799993515014648</v>
          </cell>
          <cell r="G903">
            <v>0.71799993515014648</v>
          </cell>
          <cell r="H903">
            <v>0.71799993515014648</v>
          </cell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>
            <v>0.71799993515014648</v>
          </cell>
          <cell r="G904">
            <v>0.71799993515014648</v>
          </cell>
          <cell r="H904">
            <v>0.71799993515014648</v>
          </cell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>
            <v>0.71799993515014648</v>
          </cell>
          <cell r="G905">
            <v>0.71799993515014648</v>
          </cell>
          <cell r="H905">
            <v>0.71799993515014648</v>
          </cell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>
            <v>0.71799993515014648</v>
          </cell>
          <cell r="G906">
            <v>0.71799993515014648</v>
          </cell>
          <cell r="H906">
            <v>0.71799993515014648</v>
          </cell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>
            <v>0.71799993515014648</v>
          </cell>
          <cell r="G907">
            <v>0.71799993515014648</v>
          </cell>
          <cell r="H907">
            <v>0.71799993515014648</v>
          </cell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>
            <v>0.73099994659423828</v>
          </cell>
          <cell r="G908">
            <v>0.73099994659423828</v>
          </cell>
          <cell r="H908">
            <v>0.73099994659423828</v>
          </cell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>
            <v>0.73099994659423828</v>
          </cell>
          <cell r="G909">
            <v>0.73099994659423828</v>
          </cell>
          <cell r="H909">
            <v>0.73099994659423828</v>
          </cell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>
            <v>0.73099994659423828</v>
          </cell>
          <cell r="G910">
            <v>0.73099994659423828</v>
          </cell>
          <cell r="H910">
            <v>0.73099994659423828</v>
          </cell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>
            <v>0.73099994659423828</v>
          </cell>
          <cell r="G911">
            <v>0.73099994659423828</v>
          </cell>
          <cell r="H911">
            <v>0.73099994659423828</v>
          </cell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>
            <v>0.73099994659423828</v>
          </cell>
          <cell r="G912">
            <v>0.73099994659423828</v>
          </cell>
          <cell r="H912">
            <v>0.73099994659423828</v>
          </cell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>
            <v>0.73099994659423828</v>
          </cell>
          <cell r="G913">
            <v>0.73099994659423828</v>
          </cell>
          <cell r="H913">
            <v>0.73099994659423828</v>
          </cell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>
            <v>0.73299980163574219</v>
          </cell>
          <cell r="G914">
            <v>0.73299980163574219</v>
          </cell>
          <cell r="H914">
            <v>0.73299980163574219</v>
          </cell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>
            <v>0.73299980163574219</v>
          </cell>
          <cell r="G915">
            <v>0.73299980163574219</v>
          </cell>
          <cell r="H915">
            <v>0.73299980163574219</v>
          </cell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>
            <v>0.73299980163574219</v>
          </cell>
          <cell r="G916">
            <v>0.73299980163574219</v>
          </cell>
          <cell r="H916">
            <v>0.73299980163574219</v>
          </cell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>
            <v>0.74199962615966797</v>
          </cell>
          <cell r="G917">
            <v>0.74199962615966797</v>
          </cell>
          <cell r="H917">
            <v>0.74199962615966797</v>
          </cell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>
            <v>0.74199962615966797</v>
          </cell>
          <cell r="G918">
            <v>0.74199962615966797</v>
          </cell>
          <cell r="H918">
            <v>0.74199962615966797</v>
          </cell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>
            <v>0.74199962615966797</v>
          </cell>
          <cell r="G919">
            <v>0.74199962615966797</v>
          </cell>
          <cell r="H919">
            <v>0.74199962615966797</v>
          </cell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>
            <v>0.74399995803833008</v>
          </cell>
          <cell r="G920">
            <v>0.74399995803833008</v>
          </cell>
          <cell r="H920">
            <v>0.74399995803833008</v>
          </cell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>
            <v>0.74399995803833008</v>
          </cell>
          <cell r="G921">
            <v>0.74399995803833008</v>
          </cell>
          <cell r="H921">
            <v>0.74399995803833008</v>
          </cell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>
            <v>0.74399995803833008</v>
          </cell>
          <cell r="G922">
            <v>0.74399995803833008</v>
          </cell>
          <cell r="H922">
            <v>0.74399995803833008</v>
          </cell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>
            <v>0.74599981307983398</v>
          </cell>
          <cell r="G923">
            <v>0.74599981307983398</v>
          </cell>
          <cell r="H923">
            <v>0.74599981307983398</v>
          </cell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>
            <v>0.74599981307983398</v>
          </cell>
          <cell r="G924">
            <v>0.74599981307983398</v>
          </cell>
          <cell r="H924">
            <v>0.74599981307983398</v>
          </cell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>
            <v>0.74599981307983398</v>
          </cell>
          <cell r="G925">
            <v>0.74599981307983398</v>
          </cell>
          <cell r="H925">
            <v>0.74599981307983398</v>
          </cell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>
            <v>0.75999975204467773</v>
          </cell>
          <cell r="G926">
            <v>0.75999975204467773</v>
          </cell>
          <cell r="H926">
            <v>0.75999975204467773</v>
          </cell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>
            <v>0.75999975204467773</v>
          </cell>
          <cell r="G927">
            <v>0.75999975204467773</v>
          </cell>
          <cell r="H927">
            <v>0.75999975204467773</v>
          </cell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>
            <v>0.75999975204467773</v>
          </cell>
          <cell r="G928">
            <v>0.75999975204467773</v>
          </cell>
          <cell r="H928">
            <v>0.75999975204467773</v>
          </cell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>
            <v>0.76599979400634766</v>
          </cell>
          <cell r="G929">
            <v>0.76599979400634766</v>
          </cell>
          <cell r="H929">
            <v>0.76599979400634766</v>
          </cell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>
            <v>0.76599979400634766</v>
          </cell>
          <cell r="G930">
            <v>0.76599979400634766</v>
          </cell>
          <cell r="H930">
            <v>0.76599979400634766</v>
          </cell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>
            <v>0.76599979400634766</v>
          </cell>
          <cell r="G931">
            <v>0.76599979400634766</v>
          </cell>
          <cell r="H931">
            <v>0.76599979400634766</v>
          </cell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>
            <v>0.78399991989135742</v>
          </cell>
          <cell r="G932">
            <v>0.78399991989135742</v>
          </cell>
          <cell r="H932">
            <v>0.78399991989135742</v>
          </cell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>
            <v>0.78399991989135742</v>
          </cell>
          <cell r="G933">
            <v>0.78399991989135742</v>
          </cell>
          <cell r="H933">
            <v>0.78399991989135742</v>
          </cell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>
            <v>0.78399991989135742</v>
          </cell>
          <cell r="G934">
            <v>0.78399991989135742</v>
          </cell>
          <cell r="H934">
            <v>0.78399991989135742</v>
          </cell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>
            <v>0.79599952697753906</v>
          </cell>
          <cell r="G935">
            <v>0.79599952697753906</v>
          </cell>
          <cell r="H935">
            <v>0.79599952697753906</v>
          </cell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>
            <v>0.79599952697753906</v>
          </cell>
          <cell r="G936">
            <v>0.79599952697753906</v>
          </cell>
          <cell r="H936">
            <v>0.79599952697753906</v>
          </cell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>
            <v>0.79599952697753906</v>
          </cell>
          <cell r="G937">
            <v>0.79599952697753906</v>
          </cell>
          <cell r="H937">
            <v>0.79599952697753906</v>
          </cell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>
            <v>0.84199953079223633</v>
          </cell>
          <cell r="G938">
            <v>0.84199953079223633</v>
          </cell>
          <cell r="H938">
            <v>0.84199953079223633</v>
          </cell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>
            <v>0.84199953079223633</v>
          </cell>
          <cell r="G939">
            <v>0.84199953079223633</v>
          </cell>
          <cell r="H939">
            <v>0.84199953079223633</v>
          </cell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>
            <v>0.84199953079223633</v>
          </cell>
          <cell r="G940">
            <v>0.84199953079223633</v>
          </cell>
          <cell r="H940">
            <v>0.84199953079223633</v>
          </cell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>
            <v>0.8469996452331543</v>
          </cell>
          <cell r="G941">
            <v>0.8469996452331543</v>
          </cell>
          <cell r="H941">
            <v>0.8469996452331543</v>
          </cell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>
            <v>0.8469996452331543</v>
          </cell>
          <cell r="G942">
            <v>0.8469996452331543</v>
          </cell>
          <cell r="H942">
            <v>0.8469996452331543</v>
          </cell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>
            <v>0.8469996452331543</v>
          </cell>
          <cell r="G943">
            <v>0.8469996452331543</v>
          </cell>
          <cell r="H943">
            <v>0.8469996452331543</v>
          </cell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>
            <v>0.89399957656860352</v>
          </cell>
          <cell r="G944">
            <v>0.89399957656860352</v>
          </cell>
          <cell r="H944">
            <v>0.89399957656860352</v>
          </cell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>
            <v>0.89399957656860352</v>
          </cell>
          <cell r="G945">
            <v>0.89399957656860352</v>
          </cell>
          <cell r="H945">
            <v>0.89399957656860352</v>
          </cell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>
            <v>0.89399957656860352</v>
          </cell>
          <cell r="G946">
            <v>0.89399957656860352</v>
          </cell>
          <cell r="H946">
            <v>0.89399957656860352</v>
          </cell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>
            <v>4.4999986886978149E-2</v>
          </cell>
          <cell r="G947">
            <v>4.4999986886978149E-2</v>
          </cell>
          <cell r="H947">
            <v>4.4999986886978149E-2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>
            <v>0</v>
          </cell>
          <cell r="G948">
            <v>0</v>
          </cell>
          <cell r="H948">
            <v>0</v>
          </cell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>
            <v>0.23999989032745361</v>
          </cell>
          <cell r="G949">
            <v>0.23999989032745361</v>
          </cell>
          <cell r="H949">
            <v>0.23999989032745361</v>
          </cell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>
            <v>4.4999986886978149E-2</v>
          </cell>
          <cell r="H950">
            <v>4.4999986886978149E-2</v>
          </cell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>
            <v>0.63299989700317383</v>
          </cell>
          <cell r="G951">
            <v>0.63299989700317383</v>
          </cell>
          <cell r="H951">
            <v>0.63299989700317383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>
            <v>0</v>
          </cell>
          <cell r="G952">
            <v>0</v>
          </cell>
          <cell r="H952">
            <v>0</v>
          </cell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>
            <v>4.4999986886978149E-2</v>
          </cell>
          <cell r="G953">
            <v>4.4999986886978149E-2</v>
          </cell>
          <cell r="H953">
            <v>4.4999986886978149E-2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>
            <v>0</v>
          </cell>
          <cell r="G954">
            <v>0</v>
          </cell>
          <cell r="H954">
            <v>0</v>
          </cell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>
            <v>5.3999990224838257E-2</v>
          </cell>
          <cell r="G955">
            <v>5.3999990224838257E-2</v>
          </cell>
          <cell r="H955">
            <v>5.3999990224838257E-2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>
            <v>0</v>
          </cell>
          <cell r="G956">
            <v>0</v>
          </cell>
          <cell r="H956">
            <v>0</v>
          </cell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>
            <v>5.3999990224838257E-2</v>
          </cell>
          <cell r="G957">
            <v>5.3999990224838257E-2</v>
          </cell>
          <cell r="H957">
            <v>5.3999990224838257E-2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>
            <v>0</v>
          </cell>
          <cell r="G958">
            <v>0</v>
          </cell>
          <cell r="H958">
            <v>0</v>
          </cell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>
            <v>4.8999994993209839E-2</v>
          </cell>
          <cell r="G959">
            <v>4.8999994993209839E-2</v>
          </cell>
          <cell r="H959">
            <v>4.8999994993209839E-2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>
            <v>0</v>
          </cell>
          <cell r="G960">
            <v>0</v>
          </cell>
          <cell r="H960">
            <v>0</v>
          </cell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>
            <v>4.8999994993209839E-2</v>
          </cell>
          <cell r="G961">
            <v>4.8999994993209839E-2</v>
          </cell>
          <cell r="H961">
            <v>4.8999994993209839E-2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>
            <v>158</v>
          </cell>
          <cell r="E1">
            <v>158</v>
          </cell>
          <cell r="F1">
            <v>158</v>
          </cell>
          <cell r="G1">
            <v>158</v>
          </cell>
          <cell r="H1">
            <v>158</v>
          </cell>
          <cell r="I1">
            <v>158</v>
          </cell>
          <cell r="J1">
            <v>158</v>
          </cell>
          <cell r="K1">
            <v>158</v>
          </cell>
          <cell r="L1">
            <v>158</v>
          </cell>
          <cell r="M1">
            <v>158</v>
          </cell>
          <cell r="N1">
            <v>158</v>
          </cell>
          <cell r="O1">
            <v>158</v>
          </cell>
        </row>
        <row r="2">
          <cell r="H2" t="str">
            <v>2019</v>
          </cell>
          <cell r="I2">
            <v>158</v>
          </cell>
          <cell r="J2">
            <v>158</v>
          </cell>
          <cell r="K2">
            <v>158</v>
          </cell>
          <cell r="L2">
            <v>2020</v>
          </cell>
          <cell r="M2">
            <v>2020</v>
          </cell>
          <cell r="N2">
            <v>2020</v>
          </cell>
          <cell r="O2">
            <v>2020</v>
          </cell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548"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E781E-BEF6-44D9-B945-C59B93141304}">
  <dimension ref="A1:AE118"/>
  <sheetViews>
    <sheetView topLeftCell="A97" zoomScale="70" zoomScaleNormal="70" workbookViewId="0"/>
  </sheetViews>
  <sheetFormatPr defaultColWidth="11.44140625" defaultRowHeight="14.4"/>
  <cols>
    <col min="7" max="7" width="11.44140625" customWidth="1"/>
    <col min="11" max="11" width="12.5546875" customWidth="1"/>
  </cols>
  <sheetData>
    <row r="1" spans="1:31" ht="15.6">
      <c r="A1" s="3" t="s">
        <v>4</v>
      </c>
      <c r="B1" s="2"/>
      <c r="C1" s="2"/>
      <c r="D1" s="2"/>
      <c r="E1" s="2"/>
      <c r="F1" s="2"/>
    </row>
    <row r="3" spans="1:31" ht="21">
      <c r="A3" s="6" t="s">
        <v>5</v>
      </c>
    </row>
    <row r="5" spans="1:31">
      <c r="D5" s="5" t="s">
        <v>6</v>
      </c>
      <c r="E5" s="5"/>
      <c r="F5" s="5" t="s">
        <v>1</v>
      </c>
      <c r="G5" s="5" t="s">
        <v>1</v>
      </c>
      <c r="H5" s="5" t="s">
        <v>1</v>
      </c>
      <c r="I5" s="5" t="s">
        <v>1</v>
      </c>
      <c r="J5" s="5" t="s">
        <v>2</v>
      </c>
      <c r="K5" s="5" t="s">
        <v>2</v>
      </c>
      <c r="L5" s="5" t="s">
        <v>2</v>
      </c>
      <c r="M5" s="5" t="s">
        <v>2</v>
      </c>
      <c r="N5" s="5" t="s">
        <v>2</v>
      </c>
      <c r="O5" s="5" t="s">
        <v>2</v>
      </c>
      <c r="P5" s="5" t="s">
        <v>2</v>
      </c>
      <c r="Q5" s="5" t="s">
        <v>2</v>
      </c>
      <c r="R5" s="5" t="s">
        <v>2</v>
      </c>
      <c r="S5" s="5" t="s">
        <v>2</v>
      </c>
      <c r="T5" s="5" t="s">
        <v>2</v>
      </c>
      <c r="U5" s="5" t="s">
        <v>2</v>
      </c>
      <c r="V5" s="5" t="s">
        <v>3</v>
      </c>
      <c r="W5" s="5" t="s">
        <v>3</v>
      </c>
      <c r="X5" s="5" t="s">
        <v>3</v>
      </c>
      <c r="Y5" s="5" t="s">
        <v>3</v>
      </c>
      <c r="Z5" s="5" t="s">
        <v>3</v>
      </c>
      <c r="AA5" s="5" t="s">
        <v>3</v>
      </c>
      <c r="AB5" s="5" t="s">
        <v>3</v>
      </c>
      <c r="AC5" s="5" t="s">
        <v>3</v>
      </c>
      <c r="AD5" s="5"/>
      <c r="AE5" s="5"/>
    </row>
    <row r="6" spans="1:31">
      <c r="C6" s="5" t="s">
        <v>0</v>
      </c>
      <c r="D6" s="5"/>
      <c r="E6" s="5"/>
      <c r="F6" s="5">
        <v>9</v>
      </c>
      <c r="G6" s="5">
        <v>10</v>
      </c>
      <c r="H6" s="5">
        <v>11</v>
      </c>
      <c r="I6" s="5">
        <v>12</v>
      </c>
      <c r="J6" s="5">
        <v>1</v>
      </c>
      <c r="K6" s="5">
        <v>2</v>
      </c>
      <c r="L6" s="5">
        <v>3</v>
      </c>
      <c r="M6" s="5">
        <v>4</v>
      </c>
      <c r="N6" s="5">
        <v>5</v>
      </c>
      <c r="O6" s="5">
        <v>6</v>
      </c>
      <c r="P6" s="5">
        <v>7</v>
      </c>
      <c r="Q6" s="5">
        <v>8</v>
      </c>
      <c r="R6" s="5">
        <v>9</v>
      </c>
      <c r="S6" s="5">
        <v>10</v>
      </c>
      <c r="T6" s="5">
        <v>11</v>
      </c>
      <c r="U6" s="5">
        <v>12</v>
      </c>
      <c r="V6" s="5">
        <v>1</v>
      </c>
      <c r="W6" s="5">
        <v>2</v>
      </c>
      <c r="X6" s="5">
        <v>3</v>
      </c>
      <c r="Y6" s="5">
        <v>4</v>
      </c>
      <c r="Z6" s="5">
        <v>5</v>
      </c>
      <c r="AA6" s="5">
        <v>6</v>
      </c>
      <c r="AB6" s="5">
        <v>7</v>
      </c>
      <c r="AC6" s="5">
        <v>8</v>
      </c>
      <c r="AD6" s="5"/>
      <c r="AE6" s="5"/>
    </row>
    <row r="7" spans="1:31"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5" t="s">
        <v>7</v>
      </c>
    </row>
    <row r="8" spans="1:31">
      <c r="C8" s="5" t="s">
        <v>1</v>
      </c>
      <c r="D8" s="5">
        <v>9</v>
      </c>
      <c r="F8" s="8" t="e">
        <f>SUMIFS(#REF!,#REF!,F$5,#REF!,F$6,#REF!,$C8,#REF!,$D8)</f>
        <v>#REF!</v>
      </c>
      <c r="G8" s="8" t="e">
        <f>SUMIFS(#REF!,#REF!,G$5,#REF!,G$6,#REF!,$C8,#REF!,$D8)</f>
        <v>#REF!</v>
      </c>
      <c r="H8" s="8" t="e">
        <f>SUMIFS(#REF!,#REF!,H$5,#REF!,H$6,#REF!,$C8,#REF!,$D8)</f>
        <v>#REF!</v>
      </c>
      <c r="I8" s="8" t="e">
        <f>SUMIFS(#REF!,#REF!,I$5,#REF!,I$6,#REF!,$C8,#REF!,$D8)</f>
        <v>#REF!</v>
      </c>
      <c r="J8" s="8" t="e">
        <f>SUMIFS(#REF!,#REF!,J$5,#REF!,J$6,#REF!,$C8,#REF!,$D8)</f>
        <v>#REF!</v>
      </c>
      <c r="K8" s="8" t="e">
        <f>SUMIFS(#REF!,#REF!,K$5,#REF!,K$6,#REF!,$C8,#REF!,$D8)</f>
        <v>#REF!</v>
      </c>
      <c r="L8" s="8" t="e">
        <f>SUMIFS(#REF!,#REF!,L$5,#REF!,L$6,#REF!,$C8,#REF!,$D8)</f>
        <v>#REF!</v>
      </c>
      <c r="M8" s="8" t="e">
        <f>SUMIFS(#REF!,#REF!,M$5,#REF!,M$6,#REF!,$C8,#REF!,$D8)</f>
        <v>#REF!</v>
      </c>
      <c r="N8" s="8" t="e">
        <f>SUMIFS(#REF!,#REF!,N$5,#REF!,N$6,#REF!,$C8,#REF!,$D8)</f>
        <v>#REF!</v>
      </c>
      <c r="O8" s="8" t="e">
        <f>SUMIFS(#REF!,#REF!,O$5,#REF!,O$6,#REF!,$C8,#REF!,$D8)</f>
        <v>#REF!</v>
      </c>
      <c r="P8" s="8" t="e">
        <f>SUMIFS(#REF!,#REF!,P$5,#REF!,P$6,#REF!,$C8,#REF!,$D8)</f>
        <v>#REF!</v>
      </c>
      <c r="Q8" s="8" t="e">
        <f>SUMIFS(#REF!,#REF!,Q$5,#REF!,Q$6,#REF!,$C8,#REF!,$D8)</f>
        <v>#REF!</v>
      </c>
      <c r="R8" s="8" t="e">
        <f>SUMIFS(#REF!,#REF!,R$5,#REF!,R$6,#REF!,$C8,#REF!,$D8)</f>
        <v>#REF!</v>
      </c>
      <c r="S8" s="8" t="e">
        <f>SUMIFS(#REF!,#REF!,S$5,#REF!,S$6,#REF!,$C8,#REF!,$D8)</f>
        <v>#REF!</v>
      </c>
      <c r="T8" s="8" t="e">
        <f>SUMIFS(#REF!,#REF!,T$5,#REF!,T$6,#REF!,$C8,#REF!,$D8)</f>
        <v>#REF!</v>
      </c>
      <c r="U8" s="8" t="e">
        <f>SUMIFS(#REF!,#REF!,U$5,#REF!,U$6,#REF!,$C8,#REF!,$D8)</f>
        <v>#REF!</v>
      </c>
      <c r="V8" s="8" t="e">
        <f>SUMIFS(#REF!,#REF!,V$5,#REF!,V$6,#REF!,$C8,#REF!,$D8)</f>
        <v>#REF!</v>
      </c>
      <c r="W8" s="8" t="e">
        <f>SUMIFS(#REF!,#REF!,W$5,#REF!,W$6,#REF!,$C8,#REF!,$D8)</f>
        <v>#REF!</v>
      </c>
      <c r="X8" s="8" t="e">
        <f>SUMIFS(#REF!,#REF!,X$5,#REF!,X$6,#REF!,$C8,#REF!,$D8)</f>
        <v>#REF!</v>
      </c>
      <c r="Y8" s="8" t="e">
        <f>SUMIFS(#REF!,#REF!,Y$5,#REF!,Y$6,#REF!,$C8,#REF!,$D8)</f>
        <v>#REF!</v>
      </c>
      <c r="Z8" s="8" t="e">
        <f>SUMIFS(#REF!,#REF!,Z$5,#REF!,Z$6,#REF!,$C8,#REF!,$D8)</f>
        <v>#REF!</v>
      </c>
      <c r="AA8" s="8" t="e">
        <f>SUMIFS(#REF!,#REF!,AA$5,#REF!,AA$6,#REF!,$C8,#REF!,$D8)</f>
        <v>#REF!</v>
      </c>
      <c r="AB8" s="8" t="e">
        <f>SUMIFS(#REF!,#REF!,AB$5,#REF!,AB$6,#REF!,$C8,#REF!,$D8)</f>
        <v>#REF!</v>
      </c>
      <c r="AC8" s="8" t="e">
        <f>SUMIFS(#REF!,#REF!,AC$5,#REF!,AC$6,#REF!,$C8,#REF!,$D8)</f>
        <v>#REF!</v>
      </c>
      <c r="AD8" s="8"/>
      <c r="AE8" s="9" t="e">
        <f t="shared" ref="AE8:AE31" si="0">SUM(F8:AC8)</f>
        <v>#REF!</v>
      </c>
    </row>
    <row r="9" spans="1:31">
      <c r="C9" s="5" t="s">
        <v>1</v>
      </c>
      <c r="D9" s="5">
        <v>10</v>
      </c>
      <c r="F9" s="8" t="e">
        <f>SUMIFS(#REF!,#REF!,F$5,#REF!,F$6,#REF!,$C9,#REF!,$D9)</f>
        <v>#REF!</v>
      </c>
      <c r="G9" s="8" t="e">
        <f>SUMIFS(#REF!,#REF!,G$5,#REF!,G$6,#REF!,$C9,#REF!,$D9)</f>
        <v>#REF!</v>
      </c>
      <c r="H9" s="8" t="e">
        <f>SUMIFS(#REF!,#REF!,H$5,#REF!,H$6,#REF!,$C9,#REF!,$D9)</f>
        <v>#REF!</v>
      </c>
      <c r="I9" s="8" t="e">
        <f>SUMIFS(#REF!,#REF!,I$5,#REF!,I$6,#REF!,$C9,#REF!,$D9)</f>
        <v>#REF!</v>
      </c>
      <c r="J9" s="8" t="e">
        <f>SUMIFS(#REF!,#REF!,J$5,#REF!,J$6,#REF!,$C9,#REF!,$D9)</f>
        <v>#REF!</v>
      </c>
      <c r="K9" s="8" t="e">
        <f>SUMIFS(#REF!,#REF!,K$5,#REF!,K$6,#REF!,$C9,#REF!,$D9)</f>
        <v>#REF!</v>
      </c>
      <c r="L9" s="8" t="e">
        <f>SUMIFS(#REF!,#REF!,L$5,#REF!,L$6,#REF!,$C9,#REF!,$D9)</f>
        <v>#REF!</v>
      </c>
      <c r="M9" s="8" t="e">
        <f>SUMIFS(#REF!,#REF!,M$5,#REF!,M$6,#REF!,$C9,#REF!,$D9)</f>
        <v>#REF!</v>
      </c>
      <c r="N9" s="8" t="e">
        <f>SUMIFS(#REF!,#REF!,N$5,#REF!,N$6,#REF!,$C9,#REF!,$D9)</f>
        <v>#REF!</v>
      </c>
      <c r="O9" s="8" t="e">
        <f>SUMIFS(#REF!,#REF!,O$5,#REF!,O$6,#REF!,$C9,#REF!,$D9)</f>
        <v>#REF!</v>
      </c>
      <c r="P9" s="8" t="e">
        <f>SUMIFS(#REF!,#REF!,P$5,#REF!,P$6,#REF!,$C9,#REF!,$D9)</f>
        <v>#REF!</v>
      </c>
      <c r="Q9" s="8" t="e">
        <f>SUMIFS(#REF!,#REF!,Q$5,#REF!,Q$6,#REF!,$C9,#REF!,$D9)</f>
        <v>#REF!</v>
      </c>
      <c r="R9" s="8" t="e">
        <f>SUMIFS(#REF!,#REF!,R$5,#REF!,R$6,#REF!,$C9,#REF!,$D9)</f>
        <v>#REF!</v>
      </c>
      <c r="S9" s="8" t="e">
        <f>SUMIFS(#REF!,#REF!,S$5,#REF!,S$6,#REF!,$C9,#REF!,$D9)</f>
        <v>#REF!</v>
      </c>
      <c r="T9" s="8" t="e">
        <f>SUMIFS(#REF!,#REF!,T$5,#REF!,T$6,#REF!,$C9,#REF!,$D9)</f>
        <v>#REF!</v>
      </c>
      <c r="U9" s="8" t="e">
        <f>SUMIFS(#REF!,#REF!,U$5,#REF!,U$6,#REF!,$C9,#REF!,$D9)</f>
        <v>#REF!</v>
      </c>
      <c r="V9" s="8" t="e">
        <f>SUMIFS(#REF!,#REF!,V$5,#REF!,V$6,#REF!,$C9,#REF!,$D9)</f>
        <v>#REF!</v>
      </c>
      <c r="W9" s="8" t="e">
        <f>SUMIFS(#REF!,#REF!,W$5,#REF!,W$6,#REF!,$C9,#REF!,$D9)</f>
        <v>#REF!</v>
      </c>
      <c r="X9" s="8" t="e">
        <f>SUMIFS(#REF!,#REF!,X$5,#REF!,X$6,#REF!,$C9,#REF!,$D9)</f>
        <v>#REF!</v>
      </c>
      <c r="Y9" s="8" t="e">
        <f>SUMIFS(#REF!,#REF!,Y$5,#REF!,Y$6,#REF!,$C9,#REF!,$D9)</f>
        <v>#REF!</v>
      </c>
      <c r="Z9" s="8" t="e">
        <f>SUMIFS(#REF!,#REF!,Z$5,#REF!,Z$6,#REF!,$C9,#REF!,$D9)</f>
        <v>#REF!</v>
      </c>
      <c r="AA9" s="8" t="e">
        <f>SUMIFS(#REF!,#REF!,AA$5,#REF!,AA$6,#REF!,$C9,#REF!,$D9)</f>
        <v>#REF!</v>
      </c>
      <c r="AB9" s="8" t="e">
        <f>SUMIFS(#REF!,#REF!,AB$5,#REF!,AB$6,#REF!,$C9,#REF!,$D9)</f>
        <v>#REF!</v>
      </c>
      <c r="AC9" s="8" t="e">
        <f>SUMIFS(#REF!,#REF!,AC$5,#REF!,AC$6,#REF!,$C9,#REF!,$D9)</f>
        <v>#REF!</v>
      </c>
      <c r="AD9" s="8"/>
      <c r="AE9" s="9" t="e">
        <f t="shared" si="0"/>
        <v>#REF!</v>
      </c>
    </row>
    <row r="10" spans="1:31">
      <c r="C10" s="5" t="s">
        <v>1</v>
      </c>
      <c r="D10" s="5">
        <v>11</v>
      </c>
      <c r="F10" s="8" t="e">
        <f>SUMIFS(#REF!,#REF!,F$5,#REF!,F$6,#REF!,$C10,#REF!,$D10)</f>
        <v>#REF!</v>
      </c>
      <c r="G10" s="8" t="e">
        <f>SUMIFS(#REF!,#REF!,G$5,#REF!,G$6,#REF!,$C10,#REF!,$D10)</f>
        <v>#REF!</v>
      </c>
      <c r="H10" s="8" t="e">
        <f>SUMIFS(#REF!,#REF!,H$5,#REF!,H$6,#REF!,$C10,#REF!,$D10)</f>
        <v>#REF!</v>
      </c>
      <c r="I10" s="8" t="e">
        <f>SUMIFS(#REF!,#REF!,I$5,#REF!,I$6,#REF!,$C10,#REF!,$D10)</f>
        <v>#REF!</v>
      </c>
      <c r="J10" s="8" t="e">
        <f>SUMIFS(#REF!,#REF!,J$5,#REF!,J$6,#REF!,$C10,#REF!,$D10)</f>
        <v>#REF!</v>
      </c>
      <c r="K10" s="8" t="e">
        <f>SUMIFS(#REF!,#REF!,K$5,#REF!,K$6,#REF!,$C10,#REF!,$D10)</f>
        <v>#REF!</v>
      </c>
      <c r="L10" s="8" t="e">
        <f>SUMIFS(#REF!,#REF!,L$5,#REF!,L$6,#REF!,$C10,#REF!,$D10)</f>
        <v>#REF!</v>
      </c>
      <c r="M10" s="8" t="e">
        <f>SUMIFS(#REF!,#REF!,M$5,#REF!,M$6,#REF!,$C10,#REF!,$D10)</f>
        <v>#REF!</v>
      </c>
      <c r="N10" s="8" t="e">
        <f>SUMIFS(#REF!,#REF!,N$5,#REF!,N$6,#REF!,$C10,#REF!,$D10)</f>
        <v>#REF!</v>
      </c>
      <c r="O10" s="8" t="e">
        <f>SUMIFS(#REF!,#REF!,O$5,#REF!,O$6,#REF!,$C10,#REF!,$D10)</f>
        <v>#REF!</v>
      </c>
      <c r="P10" s="8" t="e">
        <f>SUMIFS(#REF!,#REF!,P$5,#REF!,P$6,#REF!,$C10,#REF!,$D10)</f>
        <v>#REF!</v>
      </c>
      <c r="Q10" s="8" t="e">
        <f>SUMIFS(#REF!,#REF!,Q$5,#REF!,Q$6,#REF!,$C10,#REF!,$D10)</f>
        <v>#REF!</v>
      </c>
      <c r="R10" s="8" t="e">
        <f>SUMIFS(#REF!,#REF!,R$5,#REF!,R$6,#REF!,$C10,#REF!,$D10)</f>
        <v>#REF!</v>
      </c>
      <c r="S10" s="8" t="e">
        <f>SUMIFS(#REF!,#REF!,S$5,#REF!,S$6,#REF!,$C10,#REF!,$D10)</f>
        <v>#REF!</v>
      </c>
      <c r="T10" s="8" t="e">
        <f>SUMIFS(#REF!,#REF!,T$5,#REF!,T$6,#REF!,$C10,#REF!,$D10)</f>
        <v>#REF!</v>
      </c>
      <c r="U10" s="8" t="e">
        <f>SUMIFS(#REF!,#REF!,U$5,#REF!,U$6,#REF!,$C10,#REF!,$D10)</f>
        <v>#REF!</v>
      </c>
      <c r="V10" s="8" t="e">
        <f>SUMIFS(#REF!,#REF!,V$5,#REF!,V$6,#REF!,$C10,#REF!,$D10)</f>
        <v>#REF!</v>
      </c>
      <c r="W10" s="8" t="e">
        <f>SUMIFS(#REF!,#REF!,W$5,#REF!,W$6,#REF!,$C10,#REF!,$D10)</f>
        <v>#REF!</v>
      </c>
      <c r="X10" s="8" t="e">
        <f>SUMIFS(#REF!,#REF!,X$5,#REF!,X$6,#REF!,$C10,#REF!,$D10)</f>
        <v>#REF!</v>
      </c>
      <c r="Y10" s="8" t="e">
        <f>SUMIFS(#REF!,#REF!,Y$5,#REF!,Y$6,#REF!,$C10,#REF!,$D10)</f>
        <v>#REF!</v>
      </c>
      <c r="Z10" s="8" t="e">
        <f>SUMIFS(#REF!,#REF!,Z$5,#REF!,Z$6,#REF!,$C10,#REF!,$D10)</f>
        <v>#REF!</v>
      </c>
      <c r="AA10" s="8" t="e">
        <f>SUMIFS(#REF!,#REF!,AA$5,#REF!,AA$6,#REF!,$C10,#REF!,$D10)</f>
        <v>#REF!</v>
      </c>
      <c r="AB10" s="8" t="e">
        <f>SUMIFS(#REF!,#REF!,AB$5,#REF!,AB$6,#REF!,$C10,#REF!,$D10)</f>
        <v>#REF!</v>
      </c>
      <c r="AC10" s="8" t="e">
        <f>SUMIFS(#REF!,#REF!,AC$5,#REF!,AC$6,#REF!,$C10,#REF!,$D10)</f>
        <v>#REF!</v>
      </c>
      <c r="AD10" s="8"/>
      <c r="AE10" s="9" t="e">
        <f t="shared" si="0"/>
        <v>#REF!</v>
      </c>
    </row>
    <row r="11" spans="1:31">
      <c r="C11" s="5" t="s">
        <v>1</v>
      </c>
      <c r="D11" s="5">
        <v>12</v>
      </c>
      <c r="F11" s="8" t="e">
        <f>SUMIFS(#REF!,#REF!,F$5,#REF!,F$6,#REF!,$C11,#REF!,$D11)</f>
        <v>#REF!</v>
      </c>
      <c r="G11" s="8" t="e">
        <f>SUMIFS(#REF!,#REF!,G$5,#REF!,G$6,#REF!,$C11,#REF!,$D11)</f>
        <v>#REF!</v>
      </c>
      <c r="H11" s="8" t="e">
        <f>SUMIFS(#REF!,#REF!,H$5,#REF!,H$6,#REF!,$C11,#REF!,$D11)</f>
        <v>#REF!</v>
      </c>
      <c r="I11" s="8" t="e">
        <f>SUMIFS(#REF!,#REF!,I$5,#REF!,I$6,#REF!,$C11,#REF!,$D11)</f>
        <v>#REF!</v>
      </c>
      <c r="J11" s="8" t="e">
        <f>SUMIFS(#REF!,#REF!,J$5,#REF!,J$6,#REF!,$C11,#REF!,$D11)</f>
        <v>#REF!</v>
      </c>
      <c r="K11" s="8" t="e">
        <f>SUMIFS(#REF!,#REF!,K$5,#REF!,K$6,#REF!,$C11,#REF!,$D11)</f>
        <v>#REF!</v>
      </c>
      <c r="L11" s="8" t="e">
        <f>SUMIFS(#REF!,#REF!,L$5,#REF!,L$6,#REF!,$C11,#REF!,$D11)</f>
        <v>#REF!</v>
      </c>
      <c r="M11" s="8" t="e">
        <f>SUMIFS(#REF!,#REF!,M$5,#REF!,M$6,#REF!,$C11,#REF!,$D11)</f>
        <v>#REF!</v>
      </c>
      <c r="N11" s="8" t="e">
        <f>SUMIFS(#REF!,#REF!,N$5,#REF!,N$6,#REF!,$C11,#REF!,$D11)</f>
        <v>#REF!</v>
      </c>
      <c r="O11" s="8" t="e">
        <f>SUMIFS(#REF!,#REF!,O$5,#REF!,O$6,#REF!,$C11,#REF!,$D11)</f>
        <v>#REF!</v>
      </c>
      <c r="P11" s="8" t="e">
        <f>SUMIFS(#REF!,#REF!,P$5,#REF!,P$6,#REF!,$C11,#REF!,$D11)</f>
        <v>#REF!</v>
      </c>
      <c r="Q11" s="8" t="e">
        <f>SUMIFS(#REF!,#REF!,Q$5,#REF!,Q$6,#REF!,$C11,#REF!,$D11)</f>
        <v>#REF!</v>
      </c>
      <c r="R11" s="8" t="e">
        <f>SUMIFS(#REF!,#REF!,R$5,#REF!,R$6,#REF!,$C11,#REF!,$D11)</f>
        <v>#REF!</v>
      </c>
      <c r="S11" s="8" t="e">
        <f>SUMIFS(#REF!,#REF!,S$5,#REF!,S$6,#REF!,$C11,#REF!,$D11)</f>
        <v>#REF!</v>
      </c>
      <c r="T11" s="8" t="e">
        <f>SUMIFS(#REF!,#REF!,T$5,#REF!,T$6,#REF!,$C11,#REF!,$D11)</f>
        <v>#REF!</v>
      </c>
      <c r="U11" s="8" t="e">
        <f>SUMIFS(#REF!,#REF!,U$5,#REF!,U$6,#REF!,$C11,#REF!,$D11)</f>
        <v>#REF!</v>
      </c>
      <c r="V11" s="8" t="e">
        <f>SUMIFS(#REF!,#REF!,V$5,#REF!,V$6,#REF!,$C11,#REF!,$D11)</f>
        <v>#REF!</v>
      </c>
      <c r="W11" s="8" t="e">
        <f>SUMIFS(#REF!,#REF!,W$5,#REF!,W$6,#REF!,$C11,#REF!,$D11)</f>
        <v>#REF!</v>
      </c>
      <c r="X11" s="8" t="e">
        <f>SUMIFS(#REF!,#REF!,X$5,#REF!,X$6,#REF!,$C11,#REF!,$D11)</f>
        <v>#REF!</v>
      </c>
      <c r="Y11" s="8" t="e">
        <f>SUMIFS(#REF!,#REF!,Y$5,#REF!,Y$6,#REF!,$C11,#REF!,$D11)</f>
        <v>#REF!</v>
      </c>
      <c r="Z11" s="8" t="e">
        <f>SUMIFS(#REF!,#REF!,Z$5,#REF!,Z$6,#REF!,$C11,#REF!,$D11)</f>
        <v>#REF!</v>
      </c>
      <c r="AA11" s="8" t="e">
        <f>SUMIFS(#REF!,#REF!,AA$5,#REF!,AA$6,#REF!,$C11,#REF!,$D11)</f>
        <v>#REF!</v>
      </c>
      <c r="AB11" s="8" t="e">
        <f>SUMIFS(#REF!,#REF!,AB$5,#REF!,AB$6,#REF!,$C11,#REF!,$D11)</f>
        <v>#REF!</v>
      </c>
      <c r="AC11" s="8" t="e">
        <f>SUMIFS(#REF!,#REF!,AC$5,#REF!,AC$6,#REF!,$C11,#REF!,$D11)</f>
        <v>#REF!</v>
      </c>
      <c r="AD11" s="8"/>
      <c r="AE11" s="9" t="e">
        <f t="shared" si="0"/>
        <v>#REF!</v>
      </c>
    </row>
    <row r="12" spans="1:31">
      <c r="C12" s="5" t="s">
        <v>2</v>
      </c>
      <c r="D12" s="5">
        <v>1</v>
      </c>
      <c r="F12" s="8" t="e">
        <f>SUMIFS(#REF!,#REF!,F$5,#REF!,F$6,#REF!,$C12,#REF!,$D12)</f>
        <v>#REF!</v>
      </c>
      <c r="G12" s="8" t="e">
        <f>SUMIFS(#REF!,#REF!,G$5,#REF!,G$6,#REF!,$C12,#REF!,$D12)</f>
        <v>#REF!</v>
      </c>
      <c r="H12" s="8" t="e">
        <f>SUMIFS(#REF!,#REF!,H$5,#REF!,H$6,#REF!,$C12,#REF!,$D12)</f>
        <v>#REF!</v>
      </c>
      <c r="I12" s="8" t="e">
        <f>SUMIFS(#REF!,#REF!,I$5,#REF!,I$6,#REF!,$C12,#REF!,$D12)</f>
        <v>#REF!</v>
      </c>
      <c r="J12" s="8" t="e">
        <f>SUMIFS(#REF!,#REF!,J$5,#REF!,J$6,#REF!,$C12,#REF!,$D12)</f>
        <v>#REF!</v>
      </c>
      <c r="K12" s="8" t="e">
        <f>SUMIFS(#REF!,#REF!,K$5,#REF!,K$6,#REF!,$C12,#REF!,$D12)</f>
        <v>#REF!</v>
      </c>
      <c r="L12" s="8" t="e">
        <f>SUMIFS(#REF!,#REF!,L$5,#REF!,L$6,#REF!,$C12,#REF!,$D12)</f>
        <v>#REF!</v>
      </c>
      <c r="M12" s="8" t="e">
        <f>SUMIFS(#REF!,#REF!,M$5,#REF!,M$6,#REF!,$C12,#REF!,$D12)</f>
        <v>#REF!</v>
      </c>
      <c r="N12" s="8" t="e">
        <f>SUMIFS(#REF!,#REF!,N$5,#REF!,N$6,#REF!,$C12,#REF!,$D12)</f>
        <v>#REF!</v>
      </c>
      <c r="O12" s="8" t="e">
        <f>SUMIFS(#REF!,#REF!,O$5,#REF!,O$6,#REF!,$C12,#REF!,$D12)</f>
        <v>#REF!</v>
      </c>
      <c r="P12" s="8" t="e">
        <f>SUMIFS(#REF!,#REF!,P$5,#REF!,P$6,#REF!,$C12,#REF!,$D12)</f>
        <v>#REF!</v>
      </c>
      <c r="Q12" s="8" t="e">
        <f>SUMIFS(#REF!,#REF!,Q$5,#REF!,Q$6,#REF!,$C12,#REF!,$D12)</f>
        <v>#REF!</v>
      </c>
      <c r="R12" s="8" t="e">
        <f>SUMIFS(#REF!,#REF!,R$5,#REF!,R$6,#REF!,$C12,#REF!,$D12)</f>
        <v>#REF!</v>
      </c>
      <c r="S12" s="8" t="e">
        <f>SUMIFS(#REF!,#REF!,S$5,#REF!,S$6,#REF!,$C12,#REF!,$D12)</f>
        <v>#REF!</v>
      </c>
      <c r="T12" s="8" t="e">
        <f>SUMIFS(#REF!,#REF!,T$5,#REF!,T$6,#REF!,$C12,#REF!,$D12)</f>
        <v>#REF!</v>
      </c>
      <c r="U12" s="8" t="e">
        <f>SUMIFS(#REF!,#REF!,U$5,#REF!,U$6,#REF!,$C12,#REF!,$D12)</f>
        <v>#REF!</v>
      </c>
      <c r="V12" s="8" t="e">
        <f>SUMIFS(#REF!,#REF!,V$5,#REF!,V$6,#REF!,$C12,#REF!,$D12)</f>
        <v>#REF!</v>
      </c>
      <c r="W12" s="8" t="e">
        <f>SUMIFS(#REF!,#REF!,W$5,#REF!,W$6,#REF!,$C12,#REF!,$D12)</f>
        <v>#REF!</v>
      </c>
      <c r="X12" s="8" t="e">
        <f>SUMIFS(#REF!,#REF!,X$5,#REF!,X$6,#REF!,$C12,#REF!,$D12)</f>
        <v>#REF!</v>
      </c>
      <c r="Y12" s="8" t="e">
        <f>SUMIFS(#REF!,#REF!,Y$5,#REF!,Y$6,#REF!,$C12,#REF!,$D12)</f>
        <v>#REF!</v>
      </c>
      <c r="Z12" s="8" t="e">
        <f>SUMIFS(#REF!,#REF!,Z$5,#REF!,Z$6,#REF!,$C12,#REF!,$D12)</f>
        <v>#REF!</v>
      </c>
      <c r="AA12" s="8" t="e">
        <f>SUMIFS(#REF!,#REF!,AA$5,#REF!,AA$6,#REF!,$C12,#REF!,$D12)</f>
        <v>#REF!</v>
      </c>
      <c r="AB12" s="8" t="e">
        <f>SUMIFS(#REF!,#REF!,AB$5,#REF!,AB$6,#REF!,$C12,#REF!,$D12)</f>
        <v>#REF!</v>
      </c>
      <c r="AC12" s="8" t="e">
        <f>SUMIFS(#REF!,#REF!,AC$5,#REF!,AC$6,#REF!,$C12,#REF!,$D12)</f>
        <v>#REF!</v>
      </c>
      <c r="AD12" s="8"/>
      <c r="AE12" s="9" t="e">
        <f t="shared" si="0"/>
        <v>#REF!</v>
      </c>
    </row>
    <row r="13" spans="1:31">
      <c r="C13" s="5" t="s">
        <v>2</v>
      </c>
      <c r="D13" s="5">
        <v>2</v>
      </c>
      <c r="F13" s="8" t="e">
        <f>SUMIFS(#REF!,#REF!,F$5,#REF!,F$6,#REF!,$C13,#REF!,$D13)</f>
        <v>#REF!</v>
      </c>
      <c r="G13" s="8" t="e">
        <f>SUMIFS(#REF!,#REF!,G$5,#REF!,G$6,#REF!,$C13,#REF!,$D13)</f>
        <v>#REF!</v>
      </c>
      <c r="H13" s="8" t="e">
        <f>SUMIFS(#REF!,#REF!,H$5,#REF!,H$6,#REF!,$C13,#REF!,$D13)</f>
        <v>#REF!</v>
      </c>
      <c r="I13" s="8" t="e">
        <f>SUMIFS(#REF!,#REF!,I$5,#REF!,I$6,#REF!,$C13,#REF!,$D13)</f>
        <v>#REF!</v>
      </c>
      <c r="J13" s="8" t="e">
        <f>SUMIFS(#REF!,#REF!,J$5,#REF!,J$6,#REF!,$C13,#REF!,$D13)</f>
        <v>#REF!</v>
      </c>
      <c r="K13" s="8" t="e">
        <f>SUMIFS(#REF!,#REF!,K$5,#REF!,K$6,#REF!,$C13,#REF!,$D13)</f>
        <v>#REF!</v>
      </c>
      <c r="L13" s="8" t="e">
        <f>SUMIFS(#REF!,#REF!,L$5,#REF!,L$6,#REF!,$C13,#REF!,$D13)</f>
        <v>#REF!</v>
      </c>
      <c r="M13" s="8" t="e">
        <f>SUMIFS(#REF!,#REF!,M$5,#REF!,M$6,#REF!,$C13,#REF!,$D13)</f>
        <v>#REF!</v>
      </c>
      <c r="N13" s="8" t="e">
        <f>SUMIFS(#REF!,#REF!,N$5,#REF!,N$6,#REF!,$C13,#REF!,$D13)</f>
        <v>#REF!</v>
      </c>
      <c r="O13" s="8" t="e">
        <f>SUMIFS(#REF!,#REF!,O$5,#REF!,O$6,#REF!,$C13,#REF!,$D13)</f>
        <v>#REF!</v>
      </c>
      <c r="P13" s="8" t="e">
        <f>SUMIFS(#REF!,#REF!,P$5,#REF!,P$6,#REF!,$C13,#REF!,$D13)</f>
        <v>#REF!</v>
      </c>
      <c r="Q13" s="8" t="e">
        <f>SUMIFS(#REF!,#REF!,Q$5,#REF!,Q$6,#REF!,$C13,#REF!,$D13)</f>
        <v>#REF!</v>
      </c>
      <c r="R13" s="8" t="e">
        <f>SUMIFS(#REF!,#REF!,R$5,#REF!,R$6,#REF!,$C13,#REF!,$D13)</f>
        <v>#REF!</v>
      </c>
      <c r="S13" s="8" t="e">
        <f>SUMIFS(#REF!,#REF!,S$5,#REF!,S$6,#REF!,$C13,#REF!,$D13)</f>
        <v>#REF!</v>
      </c>
      <c r="T13" s="8" t="e">
        <f>SUMIFS(#REF!,#REF!,T$5,#REF!,T$6,#REF!,$C13,#REF!,$D13)</f>
        <v>#REF!</v>
      </c>
      <c r="U13" s="8" t="e">
        <f>SUMIFS(#REF!,#REF!,U$5,#REF!,U$6,#REF!,$C13,#REF!,$D13)</f>
        <v>#REF!</v>
      </c>
      <c r="V13" s="8" t="e">
        <f>SUMIFS(#REF!,#REF!,V$5,#REF!,V$6,#REF!,$C13,#REF!,$D13)</f>
        <v>#REF!</v>
      </c>
      <c r="W13" s="8" t="e">
        <f>SUMIFS(#REF!,#REF!,W$5,#REF!,W$6,#REF!,$C13,#REF!,$D13)</f>
        <v>#REF!</v>
      </c>
      <c r="X13" s="8" t="e">
        <f>SUMIFS(#REF!,#REF!,X$5,#REF!,X$6,#REF!,$C13,#REF!,$D13)</f>
        <v>#REF!</v>
      </c>
      <c r="Y13" s="8" t="e">
        <f>SUMIFS(#REF!,#REF!,Y$5,#REF!,Y$6,#REF!,$C13,#REF!,$D13)</f>
        <v>#REF!</v>
      </c>
      <c r="Z13" s="8" t="e">
        <f>SUMIFS(#REF!,#REF!,Z$5,#REF!,Z$6,#REF!,$C13,#REF!,$D13)</f>
        <v>#REF!</v>
      </c>
      <c r="AA13" s="8" t="e">
        <f>SUMIFS(#REF!,#REF!,AA$5,#REF!,AA$6,#REF!,$C13,#REF!,$D13)</f>
        <v>#REF!</v>
      </c>
      <c r="AB13" s="8" t="e">
        <f>SUMIFS(#REF!,#REF!,AB$5,#REF!,AB$6,#REF!,$C13,#REF!,$D13)</f>
        <v>#REF!</v>
      </c>
      <c r="AC13" s="8" t="e">
        <f>SUMIFS(#REF!,#REF!,AC$5,#REF!,AC$6,#REF!,$C13,#REF!,$D13)</f>
        <v>#REF!</v>
      </c>
      <c r="AD13" s="8"/>
      <c r="AE13" s="9" t="e">
        <f t="shared" si="0"/>
        <v>#REF!</v>
      </c>
    </row>
    <row r="14" spans="1:31">
      <c r="C14" s="5" t="s">
        <v>2</v>
      </c>
      <c r="D14" s="5">
        <v>3</v>
      </c>
      <c r="F14" s="8" t="e">
        <f>SUMIFS(#REF!,#REF!,F$5,#REF!,F$6,#REF!,$C14,#REF!,$D14)</f>
        <v>#REF!</v>
      </c>
      <c r="G14" s="8" t="e">
        <f>SUMIFS(#REF!,#REF!,G$5,#REF!,G$6,#REF!,$C14,#REF!,$D14)</f>
        <v>#REF!</v>
      </c>
      <c r="H14" s="8" t="e">
        <f>SUMIFS(#REF!,#REF!,H$5,#REF!,H$6,#REF!,$C14,#REF!,$D14)</f>
        <v>#REF!</v>
      </c>
      <c r="I14" s="8" t="e">
        <f>SUMIFS(#REF!,#REF!,I$5,#REF!,I$6,#REF!,$C14,#REF!,$D14)</f>
        <v>#REF!</v>
      </c>
      <c r="J14" s="8" t="e">
        <f>SUMIFS(#REF!,#REF!,J$5,#REF!,J$6,#REF!,$C14,#REF!,$D14)</f>
        <v>#REF!</v>
      </c>
      <c r="K14" s="8" t="e">
        <f>SUMIFS(#REF!,#REF!,K$5,#REF!,K$6,#REF!,$C14,#REF!,$D14)</f>
        <v>#REF!</v>
      </c>
      <c r="L14" s="8" t="e">
        <f>SUMIFS(#REF!,#REF!,L$5,#REF!,L$6,#REF!,$C14,#REF!,$D14)</f>
        <v>#REF!</v>
      </c>
      <c r="M14" s="8" t="e">
        <f>SUMIFS(#REF!,#REF!,M$5,#REF!,M$6,#REF!,$C14,#REF!,$D14)</f>
        <v>#REF!</v>
      </c>
      <c r="N14" s="8" t="e">
        <f>SUMIFS(#REF!,#REF!,N$5,#REF!,N$6,#REF!,$C14,#REF!,$D14)</f>
        <v>#REF!</v>
      </c>
      <c r="O14" s="8" t="e">
        <f>SUMIFS(#REF!,#REF!,O$5,#REF!,O$6,#REF!,$C14,#REF!,$D14)</f>
        <v>#REF!</v>
      </c>
      <c r="P14" s="8" t="e">
        <f>SUMIFS(#REF!,#REF!,P$5,#REF!,P$6,#REF!,$C14,#REF!,$D14)</f>
        <v>#REF!</v>
      </c>
      <c r="Q14" s="8" t="e">
        <f>SUMIFS(#REF!,#REF!,Q$5,#REF!,Q$6,#REF!,$C14,#REF!,$D14)</f>
        <v>#REF!</v>
      </c>
      <c r="R14" s="8" t="e">
        <f>SUMIFS(#REF!,#REF!,R$5,#REF!,R$6,#REF!,$C14,#REF!,$D14)</f>
        <v>#REF!</v>
      </c>
      <c r="S14" s="8" t="e">
        <f>SUMIFS(#REF!,#REF!,S$5,#REF!,S$6,#REF!,$C14,#REF!,$D14)</f>
        <v>#REF!</v>
      </c>
      <c r="T14" s="8" t="e">
        <f>SUMIFS(#REF!,#REF!,T$5,#REF!,T$6,#REF!,$C14,#REF!,$D14)</f>
        <v>#REF!</v>
      </c>
      <c r="U14" s="8" t="e">
        <f>SUMIFS(#REF!,#REF!,U$5,#REF!,U$6,#REF!,$C14,#REF!,$D14)</f>
        <v>#REF!</v>
      </c>
      <c r="V14" s="8" t="e">
        <f>SUMIFS(#REF!,#REF!,V$5,#REF!,V$6,#REF!,$C14,#REF!,$D14)</f>
        <v>#REF!</v>
      </c>
      <c r="W14" s="8" t="e">
        <f>SUMIFS(#REF!,#REF!,W$5,#REF!,W$6,#REF!,$C14,#REF!,$D14)</f>
        <v>#REF!</v>
      </c>
      <c r="X14" s="8" t="e">
        <f>SUMIFS(#REF!,#REF!,X$5,#REF!,X$6,#REF!,$C14,#REF!,$D14)</f>
        <v>#REF!</v>
      </c>
      <c r="Y14" s="8" t="e">
        <f>SUMIFS(#REF!,#REF!,Y$5,#REF!,Y$6,#REF!,$C14,#REF!,$D14)</f>
        <v>#REF!</v>
      </c>
      <c r="Z14" s="8" t="e">
        <f>SUMIFS(#REF!,#REF!,Z$5,#REF!,Z$6,#REF!,$C14,#REF!,$D14)</f>
        <v>#REF!</v>
      </c>
      <c r="AA14" s="8" t="e">
        <f>SUMIFS(#REF!,#REF!,AA$5,#REF!,AA$6,#REF!,$C14,#REF!,$D14)</f>
        <v>#REF!</v>
      </c>
      <c r="AB14" s="8" t="e">
        <f>SUMIFS(#REF!,#REF!,AB$5,#REF!,AB$6,#REF!,$C14,#REF!,$D14)</f>
        <v>#REF!</v>
      </c>
      <c r="AC14" s="8" t="e">
        <f>SUMIFS(#REF!,#REF!,AC$5,#REF!,AC$6,#REF!,$C14,#REF!,$D14)</f>
        <v>#REF!</v>
      </c>
      <c r="AD14" s="8"/>
      <c r="AE14" s="9" t="e">
        <f t="shared" si="0"/>
        <v>#REF!</v>
      </c>
    </row>
    <row r="15" spans="1:31">
      <c r="C15" s="5" t="s">
        <v>2</v>
      </c>
      <c r="D15" s="5">
        <v>4</v>
      </c>
      <c r="F15" s="8" t="e">
        <f>SUMIFS(#REF!,#REF!,F$5,#REF!,F$6,#REF!,$C15,#REF!,$D15)</f>
        <v>#REF!</v>
      </c>
      <c r="G15" s="8" t="e">
        <f>SUMIFS(#REF!,#REF!,G$5,#REF!,G$6,#REF!,$C15,#REF!,$D15)</f>
        <v>#REF!</v>
      </c>
      <c r="H15" s="8" t="e">
        <f>SUMIFS(#REF!,#REF!,H$5,#REF!,H$6,#REF!,$C15,#REF!,$D15)</f>
        <v>#REF!</v>
      </c>
      <c r="I15" s="8" t="e">
        <f>SUMIFS(#REF!,#REF!,I$5,#REF!,I$6,#REF!,$C15,#REF!,$D15)</f>
        <v>#REF!</v>
      </c>
      <c r="J15" s="8" t="e">
        <f>SUMIFS(#REF!,#REF!,J$5,#REF!,J$6,#REF!,$C15,#REF!,$D15)</f>
        <v>#REF!</v>
      </c>
      <c r="K15" s="8" t="e">
        <f>SUMIFS(#REF!,#REF!,K$5,#REF!,K$6,#REF!,$C15,#REF!,$D15)</f>
        <v>#REF!</v>
      </c>
      <c r="L15" s="8" t="e">
        <f>SUMIFS(#REF!,#REF!,L$5,#REF!,L$6,#REF!,$C15,#REF!,$D15)</f>
        <v>#REF!</v>
      </c>
      <c r="M15" s="8" t="e">
        <f>SUMIFS(#REF!,#REF!,M$5,#REF!,M$6,#REF!,$C15,#REF!,$D15)</f>
        <v>#REF!</v>
      </c>
      <c r="N15" s="8" t="e">
        <f>SUMIFS(#REF!,#REF!,N$5,#REF!,N$6,#REF!,$C15,#REF!,$D15)</f>
        <v>#REF!</v>
      </c>
      <c r="O15" s="8" t="e">
        <f>SUMIFS(#REF!,#REF!,O$5,#REF!,O$6,#REF!,$C15,#REF!,$D15)</f>
        <v>#REF!</v>
      </c>
      <c r="P15" s="8" t="e">
        <f>SUMIFS(#REF!,#REF!,P$5,#REF!,P$6,#REF!,$C15,#REF!,$D15)</f>
        <v>#REF!</v>
      </c>
      <c r="Q15" s="8" t="e">
        <f>SUMIFS(#REF!,#REF!,Q$5,#REF!,Q$6,#REF!,$C15,#REF!,$D15)</f>
        <v>#REF!</v>
      </c>
      <c r="R15" s="8" t="e">
        <f>SUMIFS(#REF!,#REF!,R$5,#REF!,R$6,#REF!,$C15,#REF!,$D15)</f>
        <v>#REF!</v>
      </c>
      <c r="S15" s="8" t="e">
        <f>SUMIFS(#REF!,#REF!,S$5,#REF!,S$6,#REF!,$C15,#REF!,$D15)</f>
        <v>#REF!</v>
      </c>
      <c r="T15" s="8" t="e">
        <f>SUMIFS(#REF!,#REF!,T$5,#REF!,T$6,#REF!,$C15,#REF!,$D15)</f>
        <v>#REF!</v>
      </c>
      <c r="U15" s="8" t="e">
        <f>SUMIFS(#REF!,#REF!,U$5,#REF!,U$6,#REF!,$C15,#REF!,$D15)</f>
        <v>#REF!</v>
      </c>
      <c r="V15" s="8" t="e">
        <f>SUMIFS(#REF!,#REF!,V$5,#REF!,V$6,#REF!,$C15,#REF!,$D15)</f>
        <v>#REF!</v>
      </c>
      <c r="W15" s="8" t="e">
        <f>SUMIFS(#REF!,#REF!,W$5,#REF!,W$6,#REF!,$C15,#REF!,$D15)</f>
        <v>#REF!</v>
      </c>
      <c r="X15" s="8" t="e">
        <f>SUMIFS(#REF!,#REF!,X$5,#REF!,X$6,#REF!,$C15,#REF!,$D15)</f>
        <v>#REF!</v>
      </c>
      <c r="Y15" s="8" t="e">
        <f>SUMIFS(#REF!,#REF!,Y$5,#REF!,Y$6,#REF!,$C15,#REF!,$D15)</f>
        <v>#REF!</v>
      </c>
      <c r="Z15" s="8" t="e">
        <f>SUMIFS(#REF!,#REF!,Z$5,#REF!,Z$6,#REF!,$C15,#REF!,$D15)</f>
        <v>#REF!</v>
      </c>
      <c r="AA15" s="8" t="e">
        <f>SUMIFS(#REF!,#REF!,AA$5,#REF!,AA$6,#REF!,$C15,#REF!,$D15)</f>
        <v>#REF!</v>
      </c>
      <c r="AB15" s="8" t="e">
        <f>SUMIFS(#REF!,#REF!,AB$5,#REF!,AB$6,#REF!,$C15,#REF!,$D15)</f>
        <v>#REF!</v>
      </c>
      <c r="AC15" s="8" t="e">
        <f>SUMIFS(#REF!,#REF!,AC$5,#REF!,AC$6,#REF!,$C15,#REF!,$D15)</f>
        <v>#REF!</v>
      </c>
      <c r="AD15" s="8"/>
      <c r="AE15" s="9" t="e">
        <f t="shared" si="0"/>
        <v>#REF!</v>
      </c>
    </row>
    <row r="16" spans="1:31">
      <c r="C16" s="5" t="s">
        <v>2</v>
      </c>
      <c r="D16" s="5">
        <v>5</v>
      </c>
      <c r="F16" s="8" t="e">
        <f>SUMIFS(#REF!,#REF!,F$5,#REF!,F$6,#REF!,$C16,#REF!,$D16)</f>
        <v>#REF!</v>
      </c>
      <c r="G16" s="8" t="e">
        <f>SUMIFS(#REF!,#REF!,G$5,#REF!,G$6,#REF!,$C16,#REF!,$D16)</f>
        <v>#REF!</v>
      </c>
      <c r="H16" s="8" t="e">
        <f>SUMIFS(#REF!,#REF!,H$5,#REF!,H$6,#REF!,$C16,#REF!,$D16)</f>
        <v>#REF!</v>
      </c>
      <c r="I16" s="8" t="e">
        <f>SUMIFS(#REF!,#REF!,I$5,#REF!,I$6,#REF!,$C16,#REF!,$D16)</f>
        <v>#REF!</v>
      </c>
      <c r="J16" s="8" t="e">
        <f>SUMIFS(#REF!,#REF!,J$5,#REF!,J$6,#REF!,$C16,#REF!,$D16)</f>
        <v>#REF!</v>
      </c>
      <c r="K16" s="8" t="e">
        <f>SUMIFS(#REF!,#REF!,K$5,#REF!,K$6,#REF!,$C16,#REF!,$D16)</f>
        <v>#REF!</v>
      </c>
      <c r="L16" s="8" t="e">
        <f>SUMIFS(#REF!,#REF!,L$5,#REF!,L$6,#REF!,$C16,#REF!,$D16)</f>
        <v>#REF!</v>
      </c>
      <c r="M16" s="8" t="e">
        <f>SUMIFS(#REF!,#REF!,M$5,#REF!,M$6,#REF!,$C16,#REF!,$D16)</f>
        <v>#REF!</v>
      </c>
      <c r="N16" s="8" t="e">
        <f>SUMIFS(#REF!,#REF!,N$5,#REF!,N$6,#REF!,$C16,#REF!,$D16)</f>
        <v>#REF!</v>
      </c>
      <c r="O16" s="8" t="e">
        <f>SUMIFS(#REF!,#REF!,O$5,#REF!,O$6,#REF!,$C16,#REF!,$D16)</f>
        <v>#REF!</v>
      </c>
      <c r="P16" s="8" t="e">
        <f>SUMIFS(#REF!,#REF!,P$5,#REF!,P$6,#REF!,$C16,#REF!,$D16)</f>
        <v>#REF!</v>
      </c>
      <c r="Q16" s="8" t="e">
        <f>SUMIFS(#REF!,#REF!,Q$5,#REF!,Q$6,#REF!,$C16,#REF!,$D16)</f>
        <v>#REF!</v>
      </c>
      <c r="R16" s="8" t="e">
        <f>SUMIFS(#REF!,#REF!,R$5,#REF!,R$6,#REF!,$C16,#REF!,$D16)</f>
        <v>#REF!</v>
      </c>
      <c r="S16" s="8" t="e">
        <f>SUMIFS(#REF!,#REF!,S$5,#REF!,S$6,#REF!,$C16,#REF!,$D16)</f>
        <v>#REF!</v>
      </c>
      <c r="T16" s="8" t="e">
        <f>SUMIFS(#REF!,#REF!,T$5,#REF!,T$6,#REF!,$C16,#REF!,$D16)</f>
        <v>#REF!</v>
      </c>
      <c r="U16" s="8" t="e">
        <f>SUMIFS(#REF!,#REF!,U$5,#REF!,U$6,#REF!,$C16,#REF!,$D16)</f>
        <v>#REF!</v>
      </c>
      <c r="V16" s="8" t="e">
        <f>SUMIFS(#REF!,#REF!,V$5,#REF!,V$6,#REF!,$C16,#REF!,$D16)</f>
        <v>#REF!</v>
      </c>
      <c r="W16" s="8" t="e">
        <f>SUMIFS(#REF!,#REF!,W$5,#REF!,W$6,#REF!,$C16,#REF!,$D16)</f>
        <v>#REF!</v>
      </c>
      <c r="X16" s="8" t="e">
        <f>SUMIFS(#REF!,#REF!,X$5,#REF!,X$6,#REF!,$C16,#REF!,$D16)</f>
        <v>#REF!</v>
      </c>
      <c r="Y16" s="8" t="e">
        <f>SUMIFS(#REF!,#REF!,Y$5,#REF!,Y$6,#REF!,$C16,#REF!,$D16)</f>
        <v>#REF!</v>
      </c>
      <c r="Z16" s="8" t="e">
        <f>SUMIFS(#REF!,#REF!,Z$5,#REF!,Z$6,#REF!,$C16,#REF!,$D16)</f>
        <v>#REF!</v>
      </c>
      <c r="AA16" s="8" t="e">
        <f>SUMIFS(#REF!,#REF!,AA$5,#REF!,AA$6,#REF!,$C16,#REF!,$D16)</f>
        <v>#REF!</v>
      </c>
      <c r="AB16" s="8" t="e">
        <f>SUMIFS(#REF!,#REF!,AB$5,#REF!,AB$6,#REF!,$C16,#REF!,$D16)</f>
        <v>#REF!</v>
      </c>
      <c r="AC16" s="8" t="e">
        <f>SUMIFS(#REF!,#REF!,AC$5,#REF!,AC$6,#REF!,$C16,#REF!,$D16)</f>
        <v>#REF!</v>
      </c>
      <c r="AD16" s="8"/>
      <c r="AE16" s="9" t="e">
        <f t="shared" si="0"/>
        <v>#REF!</v>
      </c>
    </row>
    <row r="17" spans="3:31">
      <c r="C17" s="5" t="s">
        <v>2</v>
      </c>
      <c r="D17" s="5">
        <v>6</v>
      </c>
      <c r="F17" s="8" t="e">
        <f>SUMIFS(#REF!,#REF!,F$5,#REF!,F$6,#REF!,$C17,#REF!,$D17)</f>
        <v>#REF!</v>
      </c>
      <c r="G17" s="8" t="e">
        <f>SUMIFS(#REF!,#REF!,G$5,#REF!,G$6,#REF!,$C17,#REF!,$D17)</f>
        <v>#REF!</v>
      </c>
      <c r="H17" s="8" t="e">
        <f>SUMIFS(#REF!,#REF!,H$5,#REF!,H$6,#REF!,$C17,#REF!,$D17)</f>
        <v>#REF!</v>
      </c>
      <c r="I17" s="8" t="e">
        <f>SUMIFS(#REF!,#REF!,I$5,#REF!,I$6,#REF!,$C17,#REF!,$D17)</f>
        <v>#REF!</v>
      </c>
      <c r="J17" s="8" t="e">
        <f>SUMIFS(#REF!,#REF!,J$5,#REF!,J$6,#REF!,$C17,#REF!,$D17)</f>
        <v>#REF!</v>
      </c>
      <c r="K17" s="8" t="e">
        <f>SUMIFS(#REF!,#REF!,K$5,#REF!,K$6,#REF!,$C17,#REF!,$D17)</f>
        <v>#REF!</v>
      </c>
      <c r="L17" s="8" t="e">
        <f>SUMIFS(#REF!,#REF!,L$5,#REF!,L$6,#REF!,$C17,#REF!,$D17)</f>
        <v>#REF!</v>
      </c>
      <c r="M17" s="8" t="e">
        <f>SUMIFS(#REF!,#REF!,M$5,#REF!,M$6,#REF!,$C17,#REF!,$D17)</f>
        <v>#REF!</v>
      </c>
      <c r="N17" s="8" t="e">
        <f>SUMIFS(#REF!,#REF!,N$5,#REF!,N$6,#REF!,$C17,#REF!,$D17)</f>
        <v>#REF!</v>
      </c>
      <c r="O17" s="8" t="e">
        <f>SUMIFS(#REF!,#REF!,O$5,#REF!,O$6,#REF!,$C17,#REF!,$D17)</f>
        <v>#REF!</v>
      </c>
      <c r="P17" s="8" t="e">
        <f>SUMIFS(#REF!,#REF!,P$5,#REF!,P$6,#REF!,$C17,#REF!,$D17)</f>
        <v>#REF!</v>
      </c>
      <c r="Q17" s="8" t="e">
        <f>SUMIFS(#REF!,#REF!,Q$5,#REF!,Q$6,#REF!,$C17,#REF!,$D17)</f>
        <v>#REF!</v>
      </c>
      <c r="R17" s="8" t="e">
        <f>SUMIFS(#REF!,#REF!,R$5,#REF!,R$6,#REF!,$C17,#REF!,$D17)</f>
        <v>#REF!</v>
      </c>
      <c r="S17" s="8" t="e">
        <f>SUMIFS(#REF!,#REF!,S$5,#REF!,S$6,#REF!,$C17,#REF!,$D17)</f>
        <v>#REF!</v>
      </c>
      <c r="T17" s="8" t="e">
        <f>SUMIFS(#REF!,#REF!,T$5,#REF!,T$6,#REF!,$C17,#REF!,$D17)</f>
        <v>#REF!</v>
      </c>
      <c r="U17" s="8" t="e">
        <f>SUMIFS(#REF!,#REF!,U$5,#REF!,U$6,#REF!,$C17,#REF!,$D17)</f>
        <v>#REF!</v>
      </c>
      <c r="V17" s="8" t="e">
        <f>SUMIFS(#REF!,#REF!,V$5,#REF!,V$6,#REF!,$C17,#REF!,$D17)</f>
        <v>#REF!</v>
      </c>
      <c r="W17" s="8" t="e">
        <f>SUMIFS(#REF!,#REF!,W$5,#REF!,W$6,#REF!,$C17,#REF!,$D17)</f>
        <v>#REF!</v>
      </c>
      <c r="X17" s="8" t="e">
        <f>SUMIFS(#REF!,#REF!,X$5,#REF!,X$6,#REF!,$C17,#REF!,$D17)</f>
        <v>#REF!</v>
      </c>
      <c r="Y17" s="8" t="e">
        <f>SUMIFS(#REF!,#REF!,Y$5,#REF!,Y$6,#REF!,$C17,#REF!,$D17)</f>
        <v>#REF!</v>
      </c>
      <c r="Z17" s="8" t="e">
        <f>SUMIFS(#REF!,#REF!,Z$5,#REF!,Z$6,#REF!,$C17,#REF!,$D17)</f>
        <v>#REF!</v>
      </c>
      <c r="AA17" s="8" t="e">
        <f>SUMIFS(#REF!,#REF!,AA$5,#REF!,AA$6,#REF!,$C17,#REF!,$D17)</f>
        <v>#REF!</v>
      </c>
      <c r="AB17" s="8" t="e">
        <f>SUMIFS(#REF!,#REF!,AB$5,#REF!,AB$6,#REF!,$C17,#REF!,$D17)</f>
        <v>#REF!</v>
      </c>
      <c r="AC17" s="8" t="e">
        <f>SUMIFS(#REF!,#REF!,AC$5,#REF!,AC$6,#REF!,$C17,#REF!,$D17)</f>
        <v>#REF!</v>
      </c>
      <c r="AD17" s="8"/>
      <c r="AE17" s="9" t="e">
        <f t="shared" si="0"/>
        <v>#REF!</v>
      </c>
    </row>
    <row r="18" spans="3:31">
      <c r="C18" s="5" t="s">
        <v>2</v>
      </c>
      <c r="D18" s="5">
        <v>7</v>
      </c>
      <c r="F18" s="8" t="e">
        <f>SUMIFS(#REF!,#REF!,F$5,#REF!,F$6,#REF!,$C18,#REF!,$D18)</f>
        <v>#REF!</v>
      </c>
      <c r="G18" s="8" t="e">
        <f>SUMIFS(#REF!,#REF!,G$5,#REF!,G$6,#REF!,$C18,#REF!,$D18)</f>
        <v>#REF!</v>
      </c>
      <c r="H18" s="8" t="e">
        <f>SUMIFS(#REF!,#REF!,H$5,#REF!,H$6,#REF!,$C18,#REF!,$D18)</f>
        <v>#REF!</v>
      </c>
      <c r="I18" s="8" t="e">
        <f>SUMIFS(#REF!,#REF!,I$5,#REF!,I$6,#REF!,$C18,#REF!,$D18)</f>
        <v>#REF!</v>
      </c>
      <c r="J18" s="8" t="e">
        <f>SUMIFS(#REF!,#REF!,J$5,#REF!,J$6,#REF!,$C18,#REF!,$D18)</f>
        <v>#REF!</v>
      </c>
      <c r="K18" s="8" t="e">
        <f>SUMIFS(#REF!,#REF!,K$5,#REF!,K$6,#REF!,$C18,#REF!,$D18)</f>
        <v>#REF!</v>
      </c>
      <c r="L18" s="8" t="e">
        <f>SUMIFS(#REF!,#REF!,L$5,#REF!,L$6,#REF!,$C18,#REF!,$D18)</f>
        <v>#REF!</v>
      </c>
      <c r="M18" s="8" t="e">
        <f>SUMIFS(#REF!,#REF!,M$5,#REF!,M$6,#REF!,$C18,#REF!,$D18)</f>
        <v>#REF!</v>
      </c>
      <c r="N18" s="8" t="e">
        <f>SUMIFS(#REF!,#REF!,N$5,#REF!,N$6,#REF!,$C18,#REF!,$D18)</f>
        <v>#REF!</v>
      </c>
      <c r="O18" s="8" t="e">
        <f>SUMIFS(#REF!,#REF!,O$5,#REF!,O$6,#REF!,$C18,#REF!,$D18)</f>
        <v>#REF!</v>
      </c>
      <c r="P18" s="8" t="e">
        <f>SUMIFS(#REF!,#REF!,P$5,#REF!,P$6,#REF!,$C18,#REF!,$D18)</f>
        <v>#REF!</v>
      </c>
      <c r="Q18" s="8" t="e">
        <f>SUMIFS(#REF!,#REF!,Q$5,#REF!,Q$6,#REF!,$C18,#REF!,$D18)</f>
        <v>#REF!</v>
      </c>
      <c r="R18" s="8" t="e">
        <f>SUMIFS(#REF!,#REF!,R$5,#REF!,R$6,#REF!,$C18,#REF!,$D18)</f>
        <v>#REF!</v>
      </c>
      <c r="S18" s="8" t="e">
        <f>SUMIFS(#REF!,#REF!,S$5,#REF!,S$6,#REF!,$C18,#REF!,$D18)</f>
        <v>#REF!</v>
      </c>
      <c r="T18" s="8" t="e">
        <f>SUMIFS(#REF!,#REF!,T$5,#REF!,T$6,#REF!,$C18,#REF!,$D18)</f>
        <v>#REF!</v>
      </c>
      <c r="U18" s="8" t="e">
        <f>SUMIFS(#REF!,#REF!,U$5,#REF!,U$6,#REF!,$C18,#REF!,$D18)</f>
        <v>#REF!</v>
      </c>
      <c r="V18" s="8" t="e">
        <f>SUMIFS(#REF!,#REF!,V$5,#REF!,V$6,#REF!,$C18,#REF!,$D18)</f>
        <v>#REF!</v>
      </c>
      <c r="W18" s="8" t="e">
        <f>SUMIFS(#REF!,#REF!,W$5,#REF!,W$6,#REF!,$C18,#REF!,$D18)</f>
        <v>#REF!</v>
      </c>
      <c r="X18" s="8" t="e">
        <f>SUMIFS(#REF!,#REF!,X$5,#REF!,X$6,#REF!,$C18,#REF!,$D18)</f>
        <v>#REF!</v>
      </c>
      <c r="Y18" s="8" t="e">
        <f>SUMIFS(#REF!,#REF!,Y$5,#REF!,Y$6,#REF!,$C18,#REF!,$D18)</f>
        <v>#REF!</v>
      </c>
      <c r="Z18" s="8" t="e">
        <f>SUMIFS(#REF!,#REF!,Z$5,#REF!,Z$6,#REF!,$C18,#REF!,$D18)</f>
        <v>#REF!</v>
      </c>
      <c r="AA18" s="8" t="e">
        <f>SUMIFS(#REF!,#REF!,AA$5,#REF!,AA$6,#REF!,$C18,#REF!,$D18)</f>
        <v>#REF!</v>
      </c>
      <c r="AB18" s="8" t="e">
        <f>SUMIFS(#REF!,#REF!,AB$5,#REF!,AB$6,#REF!,$C18,#REF!,$D18)</f>
        <v>#REF!</v>
      </c>
      <c r="AC18" s="8" t="e">
        <f>SUMIFS(#REF!,#REF!,AC$5,#REF!,AC$6,#REF!,$C18,#REF!,$D18)</f>
        <v>#REF!</v>
      </c>
      <c r="AD18" s="8"/>
      <c r="AE18" s="9" t="e">
        <f t="shared" si="0"/>
        <v>#REF!</v>
      </c>
    </row>
    <row r="19" spans="3:31">
      <c r="C19" s="5" t="s">
        <v>2</v>
      </c>
      <c r="D19" s="5">
        <v>8</v>
      </c>
      <c r="F19" s="8" t="e">
        <f>SUMIFS(#REF!,#REF!,F$5,#REF!,F$6,#REF!,$C19,#REF!,$D19)</f>
        <v>#REF!</v>
      </c>
      <c r="G19" s="8" t="e">
        <f>SUMIFS(#REF!,#REF!,G$5,#REF!,G$6,#REF!,$C19,#REF!,$D19)</f>
        <v>#REF!</v>
      </c>
      <c r="H19" s="8" t="e">
        <f>SUMIFS(#REF!,#REF!,H$5,#REF!,H$6,#REF!,$C19,#REF!,$D19)</f>
        <v>#REF!</v>
      </c>
      <c r="I19" s="8" t="e">
        <f>SUMIFS(#REF!,#REF!,I$5,#REF!,I$6,#REF!,$C19,#REF!,$D19)</f>
        <v>#REF!</v>
      </c>
      <c r="J19" s="8" t="e">
        <f>SUMIFS(#REF!,#REF!,J$5,#REF!,J$6,#REF!,$C19,#REF!,$D19)</f>
        <v>#REF!</v>
      </c>
      <c r="K19" s="8" t="e">
        <f>SUMIFS(#REF!,#REF!,K$5,#REF!,K$6,#REF!,$C19,#REF!,$D19)</f>
        <v>#REF!</v>
      </c>
      <c r="L19" s="8" t="e">
        <f>SUMIFS(#REF!,#REF!,L$5,#REF!,L$6,#REF!,$C19,#REF!,$D19)</f>
        <v>#REF!</v>
      </c>
      <c r="M19" s="8" t="e">
        <f>SUMIFS(#REF!,#REF!,M$5,#REF!,M$6,#REF!,$C19,#REF!,$D19)</f>
        <v>#REF!</v>
      </c>
      <c r="N19" s="8" t="e">
        <f>SUMIFS(#REF!,#REF!,N$5,#REF!,N$6,#REF!,$C19,#REF!,$D19)</f>
        <v>#REF!</v>
      </c>
      <c r="O19" s="8" t="e">
        <f>SUMIFS(#REF!,#REF!,O$5,#REF!,O$6,#REF!,$C19,#REF!,$D19)</f>
        <v>#REF!</v>
      </c>
      <c r="P19" s="8" t="e">
        <f>SUMIFS(#REF!,#REF!,P$5,#REF!,P$6,#REF!,$C19,#REF!,$D19)</f>
        <v>#REF!</v>
      </c>
      <c r="Q19" s="8" t="e">
        <f>SUMIFS(#REF!,#REF!,Q$5,#REF!,Q$6,#REF!,$C19,#REF!,$D19)</f>
        <v>#REF!</v>
      </c>
      <c r="R19" s="8" t="e">
        <f>SUMIFS(#REF!,#REF!,R$5,#REF!,R$6,#REF!,$C19,#REF!,$D19)</f>
        <v>#REF!</v>
      </c>
      <c r="S19" s="8" t="e">
        <f>SUMIFS(#REF!,#REF!,S$5,#REF!,S$6,#REF!,$C19,#REF!,$D19)</f>
        <v>#REF!</v>
      </c>
      <c r="T19" s="8" t="e">
        <f>SUMIFS(#REF!,#REF!,T$5,#REF!,T$6,#REF!,$C19,#REF!,$D19)</f>
        <v>#REF!</v>
      </c>
      <c r="U19" s="8" t="e">
        <f>SUMIFS(#REF!,#REF!,U$5,#REF!,U$6,#REF!,$C19,#REF!,$D19)</f>
        <v>#REF!</v>
      </c>
      <c r="V19" s="8" t="e">
        <f>SUMIFS(#REF!,#REF!,V$5,#REF!,V$6,#REF!,$C19,#REF!,$D19)</f>
        <v>#REF!</v>
      </c>
      <c r="W19" s="8" t="e">
        <f>SUMIFS(#REF!,#REF!,W$5,#REF!,W$6,#REF!,$C19,#REF!,$D19)</f>
        <v>#REF!</v>
      </c>
      <c r="X19" s="8" t="e">
        <f>SUMIFS(#REF!,#REF!,X$5,#REF!,X$6,#REF!,$C19,#REF!,$D19)</f>
        <v>#REF!</v>
      </c>
      <c r="Y19" s="8" t="e">
        <f>SUMIFS(#REF!,#REF!,Y$5,#REF!,Y$6,#REF!,$C19,#REF!,$D19)</f>
        <v>#REF!</v>
      </c>
      <c r="Z19" s="8" t="e">
        <f>SUMIFS(#REF!,#REF!,Z$5,#REF!,Z$6,#REF!,$C19,#REF!,$D19)</f>
        <v>#REF!</v>
      </c>
      <c r="AA19" s="8" t="e">
        <f>SUMIFS(#REF!,#REF!,AA$5,#REF!,AA$6,#REF!,$C19,#REF!,$D19)</f>
        <v>#REF!</v>
      </c>
      <c r="AB19" s="8" t="e">
        <f>SUMIFS(#REF!,#REF!,AB$5,#REF!,AB$6,#REF!,$C19,#REF!,$D19)</f>
        <v>#REF!</v>
      </c>
      <c r="AC19" s="8" t="e">
        <f>SUMIFS(#REF!,#REF!,AC$5,#REF!,AC$6,#REF!,$C19,#REF!,$D19)</f>
        <v>#REF!</v>
      </c>
      <c r="AD19" s="8"/>
      <c r="AE19" s="9" t="e">
        <f t="shared" si="0"/>
        <v>#REF!</v>
      </c>
    </row>
    <row r="20" spans="3:31">
      <c r="C20" s="5" t="s">
        <v>2</v>
      </c>
      <c r="D20" s="5">
        <v>9</v>
      </c>
      <c r="F20" s="8" t="e">
        <f>SUMIFS(#REF!,#REF!,F$5,#REF!,F$6,#REF!,$C20,#REF!,$D20)</f>
        <v>#REF!</v>
      </c>
      <c r="G20" s="8" t="e">
        <f>SUMIFS(#REF!,#REF!,G$5,#REF!,G$6,#REF!,$C20,#REF!,$D20)</f>
        <v>#REF!</v>
      </c>
      <c r="H20" s="8" t="e">
        <f>SUMIFS(#REF!,#REF!,H$5,#REF!,H$6,#REF!,$C20,#REF!,$D20)</f>
        <v>#REF!</v>
      </c>
      <c r="I20" s="8" t="e">
        <f>SUMIFS(#REF!,#REF!,I$5,#REF!,I$6,#REF!,$C20,#REF!,$D20)</f>
        <v>#REF!</v>
      </c>
      <c r="J20" s="8" t="e">
        <f>SUMIFS(#REF!,#REF!,J$5,#REF!,J$6,#REF!,$C20,#REF!,$D20)</f>
        <v>#REF!</v>
      </c>
      <c r="K20" s="8" t="e">
        <f>SUMIFS(#REF!,#REF!,K$5,#REF!,K$6,#REF!,$C20,#REF!,$D20)</f>
        <v>#REF!</v>
      </c>
      <c r="L20" s="8" t="e">
        <f>SUMIFS(#REF!,#REF!,L$5,#REF!,L$6,#REF!,$C20,#REF!,$D20)</f>
        <v>#REF!</v>
      </c>
      <c r="M20" s="8" t="e">
        <f>SUMIFS(#REF!,#REF!,M$5,#REF!,M$6,#REF!,$C20,#REF!,$D20)</f>
        <v>#REF!</v>
      </c>
      <c r="N20" s="8" t="e">
        <f>SUMIFS(#REF!,#REF!,N$5,#REF!,N$6,#REF!,$C20,#REF!,$D20)</f>
        <v>#REF!</v>
      </c>
      <c r="O20" s="8" t="e">
        <f>SUMIFS(#REF!,#REF!,O$5,#REF!,O$6,#REF!,$C20,#REF!,$D20)</f>
        <v>#REF!</v>
      </c>
      <c r="P20" s="8" t="e">
        <f>SUMIFS(#REF!,#REF!,P$5,#REF!,P$6,#REF!,$C20,#REF!,$D20)</f>
        <v>#REF!</v>
      </c>
      <c r="Q20" s="8" t="e">
        <f>SUMIFS(#REF!,#REF!,Q$5,#REF!,Q$6,#REF!,$C20,#REF!,$D20)</f>
        <v>#REF!</v>
      </c>
      <c r="R20" s="8" t="e">
        <f>SUMIFS(#REF!,#REF!,R$5,#REF!,R$6,#REF!,$C20,#REF!,$D20)</f>
        <v>#REF!</v>
      </c>
      <c r="S20" s="8" t="e">
        <f>SUMIFS(#REF!,#REF!,S$5,#REF!,S$6,#REF!,$C20,#REF!,$D20)</f>
        <v>#REF!</v>
      </c>
      <c r="T20" s="8" t="e">
        <f>SUMIFS(#REF!,#REF!,T$5,#REF!,T$6,#REF!,$C20,#REF!,$D20)</f>
        <v>#REF!</v>
      </c>
      <c r="U20" s="8" t="e">
        <f>SUMIFS(#REF!,#REF!,U$5,#REF!,U$6,#REF!,$C20,#REF!,$D20)</f>
        <v>#REF!</v>
      </c>
      <c r="V20" s="8" t="e">
        <f>SUMIFS(#REF!,#REF!,V$5,#REF!,V$6,#REF!,$C20,#REF!,$D20)</f>
        <v>#REF!</v>
      </c>
      <c r="W20" s="8" t="e">
        <f>SUMIFS(#REF!,#REF!,W$5,#REF!,W$6,#REF!,$C20,#REF!,$D20)</f>
        <v>#REF!</v>
      </c>
      <c r="X20" s="8" t="e">
        <f>SUMIFS(#REF!,#REF!,X$5,#REF!,X$6,#REF!,$C20,#REF!,$D20)</f>
        <v>#REF!</v>
      </c>
      <c r="Y20" s="8" t="e">
        <f>SUMIFS(#REF!,#REF!,Y$5,#REF!,Y$6,#REF!,$C20,#REF!,$D20)</f>
        <v>#REF!</v>
      </c>
      <c r="Z20" s="8" t="e">
        <f>SUMIFS(#REF!,#REF!,Z$5,#REF!,Z$6,#REF!,$C20,#REF!,$D20)</f>
        <v>#REF!</v>
      </c>
      <c r="AA20" s="8" t="e">
        <f>SUMIFS(#REF!,#REF!,AA$5,#REF!,AA$6,#REF!,$C20,#REF!,$D20)</f>
        <v>#REF!</v>
      </c>
      <c r="AB20" s="8" t="e">
        <f>SUMIFS(#REF!,#REF!,AB$5,#REF!,AB$6,#REF!,$C20,#REF!,$D20)</f>
        <v>#REF!</v>
      </c>
      <c r="AC20" s="8" t="e">
        <f>SUMIFS(#REF!,#REF!,AC$5,#REF!,AC$6,#REF!,$C20,#REF!,$D20)</f>
        <v>#REF!</v>
      </c>
      <c r="AD20" s="8"/>
      <c r="AE20" s="9" t="e">
        <f t="shared" si="0"/>
        <v>#REF!</v>
      </c>
    </row>
    <row r="21" spans="3:31">
      <c r="C21" s="5" t="s">
        <v>2</v>
      </c>
      <c r="D21" s="5">
        <v>10</v>
      </c>
      <c r="F21" s="8" t="e">
        <f>SUMIFS(#REF!,#REF!,F$5,#REF!,F$6,#REF!,$C21,#REF!,$D21)</f>
        <v>#REF!</v>
      </c>
      <c r="G21" s="8" t="e">
        <f>SUMIFS(#REF!,#REF!,G$5,#REF!,G$6,#REF!,$C21,#REF!,$D21)</f>
        <v>#REF!</v>
      </c>
      <c r="H21" s="8" t="e">
        <f>SUMIFS(#REF!,#REF!,H$5,#REF!,H$6,#REF!,$C21,#REF!,$D21)</f>
        <v>#REF!</v>
      </c>
      <c r="I21" s="8" t="e">
        <f>SUMIFS(#REF!,#REF!,I$5,#REF!,I$6,#REF!,$C21,#REF!,$D21)</f>
        <v>#REF!</v>
      </c>
      <c r="J21" s="8" t="e">
        <f>SUMIFS(#REF!,#REF!,J$5,#REF!,J$6,#REF!,$C21,#REF!,$D21)</f>
        <v>#REF!</v>
      </c>
      <c r="K21" s="8" t="e">
        <f>SUMIFS(#REF!,#REF!,K$5,#REF!,K$6,#REF!,$C21,#REF!,$D21)</f>
        <v>#REF!</v>
      </c>
      <c r="L21" s="8" t="e">
        <f>SUMIFS(#REF!,#REF!,L$5,#REF!,L$6,#REF!,$C21,#REF!,$D21)</f>
        <v>#REF!</v>
      </c>
      <c r="M21" s="8" t="e">
        <f>SUMIFS(#REF!,#REF!,M$5,#REF!,M$6,#REF!,$C21,#REF!,$D21)</f>
        <v>#REF!</v>
      </c>
      <c r="N21" s="8" t="e">
        <f>SUMIFS(#REF!,#REF!,N$5,#REF!,N$6,#REF!,$C21,#REF!,$D21)</f>
        <v>#REF!</v>
      </c>
      <c r="O21" s="8" t="e">
        <f>SUMIFS(#REF!,#REF!,O$5,#REF!,O$6,#REF!,$C21,#REF!,$D21)</f>
        <v>#REF!</v>
      </c>
      <c r="P21" s="8" t="e">
        <f>SUMIFS(#REF!,#REF!,P$5,#REF!,P$6,#REF!,$C21,#REF!,$D21)</f>
        <v>#REF!</v>
      </c>
      <c r="Q21" s="8" t="e">
        <f>SUMIFS(#REF!,#REF!,Q$5,#REF!,Q$6,#REF!,$C21,#REF!,$D21)</f>
        <v>#REF!</v>
      </c>
      <c r="R21" s="8" t="e">
        <f>SUMIFS(#REF!,#REF!,R$5,#REF!,R$6,#REF!,$C21,#REF!,$D21)</f>
        <v>#REF!</v>
      </c>
      <c r="S21" s="8" t="e">
        <f>SUMIFS(#REF!,#REF!,S$5,#REF!,S$6,#REF!,$C21,#REF!,$D21)</f>
        <v>#REF!</v>
      </c>
      <c r="T21" s="8" t="e">
        <f>SUMIFS(#REF!,#REF!,T$5,#REF!,T$6,#REF!,$C21,#REF!,$D21)</f>
        <v>#REF!</v>
      </c>
      <c r="U21" s="8" t="e">
        <f>SUMIFS(#REF!,#REF!,U$5,#REF!,U$6,#REF!,$C21,#REF!,$D21)</f>
        <v>#REF!</v>
      </c>
      <c r="V21" s="8" t="e">
        <f>SUMIFS(#REF!,#REF!,V$5,#REF!,V$6,#REF!,$C21,#REF!,$D21)</f>
        <v>#REF!</v>
      </c>
      <c r="W21" s="8" t="e">
        <f>SUMIFS(#REF!,#REF!,W$5,#REF!,W$6,#REF!,$C21,#REF!,$D21)</f>
        <v>#REF!</v>
      </c>
      <c r="X21" s="8" t="e">
        <f>SUMIFS(#REF!,#REF!,X$5,#REF!,X$6,#REF!,$C21,#REF!,$D21)</f>
        <v>#REF!</v>
      </c>
      <c r="Y21" s="8" t="e">
        <f>SUMIFS(#REF!,#REF!,Y$5,#REF!,Y$6,#REF!,$C21,#REF!,$D21)</f>
        <v>#REF!</v>
      </c>
      <c r="Z21" s="8" t="e">
        <f>SUMIFS(#REF!,#REF!,Z$5,#REF!,Z$6,#REF!,$C21,#REF!,$D21)</f>
        <v>#REF!</v>
      </c>
      <c r="AA21" s="8" t="e">
        <f>SUMIFS(#REF!,#REF!,AA$5,#REF!,AA$6,#REF!,$C21,#REF!,$D21)</f>
        <v>#REF!</v>
      </c>
      <c r="AB21" s="8" t="e">
        <f>SUMIFS(#REF!,#REF!,AB$5,#REF!,AB$6,#REF!,$C21,#REF!,$D21)</f>
        <v>#REF!</v>
      </c>
      <c r="AC21" s="8" t="e">
        <f>SUMIFS(#REF!,#REF!,AC$5,#REF!,AC$6,#REF!,$C21,#REF!,$D21)</f>
        <v>#REF!</v>
      </c>
      <c r="AD21" s="8"/>
      <c r="AE21" s="9" t="e">
        <f t="shared" si="0"/>
        <v>#REF!</v>
      </c>
    </row>
    <row r="22" spans="3:31">
      <c r="C22" s="5" t="s">
        <v>2</v>
      </c>
      <c r="D22" s="5">
        <v>11</v>
      </c>
      <c r="F22" s="8" t="e">
        <f>SUMIFS(#REF!,#REF!,F$5,#REF!,F$6,#REF!,$C22,#REF!,$D22)</f>
        <v>#REF!</v>
      </c>
      <c r="G22" s="8" t="e">
        <f>SUMIFS(#REF!,#REF!,G$5,#REF!,G$6,#REF!,$C22,#REF!,$D22)</f>
        <v>#REF!</v>
      </c>
      <c r="H22" s="8" t="e">
        <f>SUMIFS(#REF!,#REF!,H$5,#REF!,H$6,#REF!,$C22,#REF!,$D22)</f>
        <v>#REF!</v>
      </c>
      <c r="I22" s="8" t="e">
        <f>SUMIFS(#REF!,#REF!,I$5,#REF!,I$6,#REF!,$C22,#REF!,$D22)</f>
        <v>#REF!</v>
      </c>
      <c r="J22" s="8" t="e">
        <f>SUMIFS(#REF!,#REF!,J$5,#REF!,J$6,#REF!,$C22,#REF!,$D22)</f>
        <v>#REF!</v>
      </c>
      <c r="K22" s="8" t="e">
        <f>SUMIFS(#REF!,#REF!,K$5,#REF!,K$6,#REF!,$C22,#REF!,$D22)</f>
        <v>#REF!</v>
      </c>
      <c r="L22" s="8" t="e">
        <f>SUMIFS(#REF!,#REF!,L$5,#REF!,L$6,#REF!,$C22,#REF!,$D22)</f>
        <v>#REF!</v>
      </c>
      <c r="M22" s="8" t="e">
        <f>SUMIFS(#REF!,#REF!,M$5,#REF!,M$6,#REF!,$C22,#REF!,$D22)</f>
        <v>#REF!</v>
      </c>
      <c r="N22" s="8" t="e">
        <f>SUMIFS(#REF!,#REF!,N$5,#REF!,N$6,#REF!,$C22,#REF!,$D22)</f>
        <v>#REF!</v>
      </c>
      <c r="O22" s="8" t="e">
        <f>SUMIFS(#REF!,#REF!,O$5,#REF!,O$6,#REF!,$C22,#REF!,$D22)</f>
        <v>#REF!</v>
      </c>
      <c r="P22" s="8" t="e">
        <f>SUMIFS(#REF!,#REF!,P$5,#REF!,P$6,#REF!,$C22,#REF!,$D22)</f>
        <v>#REF!</v>
      </c>
      <c r="Q22" s="8" t="e">
        <f>SUMIFS(#REF!,#REF!,Q$5,#REF!,Q$6,#REF!,$C22,#REF!,$D22)</f>
        <v>#REF!</v>
      </c>
      <c r="R22" s="8" t="e">
        <f>SUMIFS(#REF!,#REF!,R$5,#REF!,R$6,#REF!,$C22,#REF!,$D22)</f>
        <v>#REF!</v>
      </c>
      <c r="S22" s="8" t="e">
        <f>SUMIFS(#REF!,#REF!,S$5,#REF!,S$6,#REF!,$C22,#REF!,$D22)</f>
        <v>#REF!</v>
      </c>
      <c r="T22" s="8" t="e">
        <f>SUMIFS(#REF!,#REF!,T$5,#REF!,T$6,#REF!,$C22,#REF!,$D22)</f>
        <v>#REF!</v>
      </c>
      <c r="U22" s="8" t="e">
        <f>SUMIFS(#REF!,#REF!,U$5,#REF!,U$6,#REF!,$C22,#REF!,$D22)</f>
        <v>#REF!</v>
      </c>
      <c r="V22" s="8" t="e">
        <f>SUMIFS(#REF!,#REF!,V$5,#REF!,V$6,#REF!,$C22,#REF!,$D22)</f>
        <v>#REF!</v>
      </c>
      <c r="W22" s="8" t="e">
        <f>SUMIFS(#REF!,#REF!,W$5,#REF!,W$6,#REF!,$C22,#REF!,$D22)</f>
        <v>#REF!</v>
      </c>
      <c r="X22" s="8" t="e">
        <f>SUMIFS(#REF!,#REF!,X$5,#REF!,X$6,#REF!,$C22,#REF!,$D22)</f>
        <v>#REF!</v>
      </c>
      <c r="Y22" s="8" t="e">
        <f>SUMIFS(#REF!,#REF!,Y$5,#REF!,Y$6,#REF!,$C22,#REF!,$D22)</f>
        <v>#REF!</v>
      </c>
      <c r="Z22" s="8" t="e">
        <f>SUMIFS(#REF!,#REF!,Z$5,#REF!,Z$6,#REF!,$C22,#REF!,$D22)</f>
        <v>#REF!</v>
      </c>
      <c r="AA22" s="8" t="e">
        <f>SUMIFS(#REF!,#REF!,AA$5,#REF!,AA$6,#REF!,$C22,#REF!,$D22)</f>
        <v>#REF!</v>
      </c>
      <c r="AB22" s="8" t="e">
        <f>SUMIFS(#REF!,#REF!,AB$5,#REF!,AB$6,#REF!,$C22,#REF!,$D22)</f>
        <v>#REF!</v>
      </c>
      <c r="AC22" s="8" t="e">
        <f>SUMIFS(#REF!,#REF!,AC$5,#REF!,AC$6,#REF!,$C22,#REF!,$D22)</f>
        <v>#REF!</v>
      </c>
      <c r="AD22" s="8"/>
      <c r="AE22" s="9" t="e">
        <f t="shared" si="0"/>
        <v>#REF!</v>
      </c>
    </row>
    <row r="23" spans="3:31">
      <c r="C23" s="5" t="s">
        <v>2</v>
      </c>
      <c r="D23" s="5">
        <v>12</v>
      </c>
      <c r="F23" s="8" t="e">
        <f>SUMIFS(#REF!,#REF!,F$5,#REF!,F$6,#REF!,$C23,#REF!,$D23)</f>
        <v>#REF!</v>
      </c>
      <c r="G23" s="8" t="e">
        <f>SUMIFS(#REF!,#REF!,G$5,#REF!,G$6,#REF!,$C23,#REF!,$D23)</f>
        <v>#REF!</v>
      </c>
      <c r="H23" s="8" t="e">
        <f>SUMIFS(#REF!,#REF!,H$5,#REF!,H$6,#REF!,$C23,#REF!,$D23)</f>
        <v>#REF!</v>
      </c>
      <c r="I23" s="8" t="e">
        <f>SUMIFS(#REF!,#REF!,I$5,#REF!,I$6,#REF!,$C23,#REF!,$D23)</f>
        <v>#REF!</v>
      </c>
      <c r="J23" s="8" t="e">
        <f>SUMIFS(#REF!,#REF!,J$5,#REF!,J$6,#REF!,$C23,#REF!,$D23)</f>
        <v>#REF!</v>
      </c>
      <c r="K23" s="8" t="e">
        <f>SUMIFS(#REF!,#REF!,K$5,#REF!,K$6,#REF!,$C23,#REF!,$D23)</f>
        <v>#REF!</v>
      </c>
      <c r="L23" s="8" t="e">
        <f>SUMIFS(#REF!,#REF!,L$5,#REF!,L$6,#REF!,$C23,#REF!,$D23)</f>
        <v>#REF!</v>
      </c>
      <c r="M23" s="8" t="e">
        <f>SUMIFS(#REF!,#REF!,M$5,#REF!,M$6,#REF!,$C23,#REF!,$D23)</f>
        <v>#REF!</v>
      </c>
      <c r="N23" s="8" t="e">
        <f>SUMIFS(#REF!,#REF!,N$5,#REF!,N$6,#REF!,$C23,#REF!,$D23)</f>
        <v>#REF!</v>
      </c>
      <c r="O23" s="8" t="e">
        <f>SUMIFS(#REF!,#REF!,O$5,#REF!,O$6,#REF!,$C23,#REF!,$D23)</f>
        <v>#REF!</v>
      </c>
      <c r="P23" s="8" t="e">
        <f>SUMIFS(#REF!,#REF!,P$5,#REF!,P$6,#REF!,$C23,#REF!,$D23)</f>
        <v>#REF!</v>
      </c>
      <c r="Q23" s="8" t="e">
        <f>SUMIFS(#REF!,#REF!,Q$5,#REF!,Q$6,#REF!,$C23,#REF!,$D23)</f>
        <v>#REF!</v>
      </c>
      <c r="R23" s="8" t="e">
        <f>SUMIFS(#REF!,#REF!,R$5,#REF!,R$6,#REF!,$C23,#REF!,$D23)</f>
        <v>#REF!</v>
      </c>
      <c r="S23" s="8" t="e">
        <f>SUMIFS(#REF!,#REF!,S$5,#REF!,S$6,#REF!,$C23,#REF!,$D23)</f>
        <v>#REF!</v>
      </c>
      <c r="T23" s="8" t="e">
        <f>SUMIFS(#REF!,#REF!,T$5,#REF!,T$6,#REF!,$C23,#REF!,$D23)</f>
        <v>#REF!</v>
      </c>
      <c r="U23" s="8" t="e">
        <f>SUMIFS(#REF!,#REF!,U$5,#REF!,U$6,#REF!,$C23,#REF!,$D23)</f>
        <v>#REF!</v>
      </c>
      <c r="V23" s="8" t="e">
        <f>SUMIFS(#REF!,#REF!,V$5,#REF!,V$6,#REF!,$C23,#REF!,$D23)</f>
        <v>#REF!</v>
      </c>
      <c r="W23" s="8" t="e">
        <f>SUMIFS(#REF!,#REF!,W$5,#REF!,W$6,#REF!,$C23,#REF!,$D23)</f>
        <v>#REF!</v>
      </c>
      <c r="X23" s="8" t="e">
        <f>SUMIFS(#REF!,#REF!,X$5,#REF!,X$6,#REF!,$C23,#REF!,$D23)</f>
        <v>#REF!</v>
      </c>
      <c r="Y23" s="8" t="e">
        <f>SUMIFS(#REF!,#REF!,Y$5,#REF!,Y$6,#REF!,$C23,#REF!,$D23)</f>
        <v>#REF!</v>
      </c>
      <c r="Z23" s="8" t="e">
        <f>SUMIFS(#REF!,#REF!,Z$5,#REF!,Z$6,#REF!,$C23,#REF!,$D23)</f>
        <v>#REF!</v>
      </c>
      <c r="AA23" s="8" t="e">
        <f>SUMIFS(#REF!,#REF!,AA$5,#REF!,AA$6,#REF!,$C23,#REF!,$D23)</f>
        <v>#REF!</v>
      </c>
      <c r="AB23" s="8" t="e">
        <f>SUMIFS(#REF!,#REF!,AB$5,#REF!,AB$6,#REF!,$C23,#REF!,$D23)</f>
        <v>#REF!</v>
      </c>
      <c r="AC23" s="8" t="e">
        <f>SUMIFS(#REF!,#REF!,AC$5,#REF!,AC$6,#REF!,$C23,#REF!,$D23)</f>
        <v>#REF!</v>
      </c>
      <c r="AD23" s="8"/>
      <c r="AE23" s="9" t="e">
        <f t="shared" si="0"/>
        <v>#REF!</v>
      </c>
    </row>
    <row r="24" spans="3:31">
      <c r="C24" s="5" t="s">
        <v>3</v>
      </c>
      <c r="D24" s="5">
        <v>1</v>
      </c>
      <c r="F24" s="8" t="e">
        <f>SUMIFS(#REF!,#REF!,F$5,#REF!,F$6,#REF!,$C24,#REF!,$D24)</f>
        <v>#REF!</v>
      </c>
      <c r="G24" s="8" t="e">
        <f>SUMIFS(#REF!,#REF!,G$5,#REF!,G$6,#REF!,$C24,#REF!,$D24)</f>
        <v>#REF!</v>
      </c>
      <c r="H24" s="8" t="e">
        <f>SUMIFS(#REF!,#REF!,H$5,#REF!,H$6,#REF!,$C24,#REF!,$D24)</f>
        <v>#REF!</v>
      </c>
      <c r="I24" s="8" t="e">
        <f>SUMIFS(#REF!,#REF!,I$5,#REF!,I$6,#REF!,$C24,#REF!,$D24)</f>
        <v>#REF!</v>
      </c>
      <c r="J24" s="8" t="e">
        <f>SUMIFS(#REF!,#REF!,J$5,#REF!,J$6,#REF!,$C24,#REF!,$D24)</f>
        <v>#REF!</v>
      </c>
      <c r="K24" s="8" t="e">
        <f>SUMIFS(#REF!,#REF!,K$5,#REF!,K$6,#REF!,$C24,#REF!,$D24)</f>
        <v>#REF!</v>
      </c>
      <c r="L24" s="8" t="e">
        <f>SUMIFS(#REF!,#REF!,L$5,#REF!,L$6,#REF!,$C24,#REF!,$D24)</f>
        <v>#REF!</v>
      </c>
      <c r="M24" s="8" t="e">
        <f>SUMIFS(#REF!,#REF!,M$5,#REF!,M$6,#REF!,$C24,#REF!,$D24)</f>
        <v>#REF!</v>
      </c>
      <c r="N24" s="8" t="e">
        <f>SUMIFS(#REF!,#REF!,N$5,#REF!,N$6,#REF!,$C24,#REF!,$D24)</f>
        <v>#REF!</v>
      </c>
      <c r="O24" s="8" t="e">
        <f>SUMIFS(#REF!,#REF!,O$5,#REF!,O$6,#REF!,$C24,#REF!,$D24)</f>
        <v>#REF!</v>
      </c>
      <c r="P24" s="8" t="e">
        <f>SUMIFS(#REF!,#REF!,P$5,#REF!,P$6,#REF!,$C24,#REF!,$D24)</f>
        <v>#REF!</v>
      </c>
      <c r="Q24" s="8" t="e">
        <f>SUMIFS(#REF!,#REF!,Q$5,#REF!,Q$6,#REF!,$C24,#REF!,$D24)</f>
        <v>#REF!</v>
      </c>
      <c r="R24" s="8" t="e">
        <f>SUMIFS(#REF!,#REF!,R$5,#REF!,R$6,#REF!,$C24,#REF!,$D24)</f>
        <v>#REF!</v>
      </c>
      <c r="S24" s="8" t="e">
        <f>SUMIFS(#REF!,#REF!,S$5,#REF!,S$6,#REF!,$C24,#REF!,$D24)</f>
        <v>#REF!</v>
      </c>
      <c r="T24" s="8" t="e">
        <f>SUMIFS(#REF!,#REF!,T$5,#REF!,T$6,#REF!,$C24,#REF!,$D24)</f>
        <v>#REF!</v>
      </c>
      <c r="U24" s="8" t="e">
        <f>SUMIFS(#REF!,#REF!,U$5,#REF!,U$6,#REF!,$C24,#REF!,$D24)</f>
        <v>#REF!</v>
      </c>
      <c r="V24" s="8" t="e">
        <f>SUMIFS(#REF!,#REF!,V$5,#REF!,V$6,#REF!,$C24,#REF!,$D24)</f>
        <v>#REF!</v>
      </c>
      <c r="W24" s="8" t="e">
        <f>SUMIFS(#REF!,#REF!,W$5,#REF!,W$6,#REF!,$C24,#REF!,$D24)</f>
        <v>#REF!</v>
      </c>
      <c r="X24" s="8" t="e">
        <f>SUMIFS(#REF!,#REF!,X$5,#REF!,X$6,#REF!,$C24,#REF!,$D24)</f>
        <v>#REF!</v>
      </c>
      <c r="Y24" s="8" t="e">
        <f>SUMIFS(#REF!,#REF!,Y$5,#REF!,Y$6,#REF!,$C24,#REF!,$D24)</f>
        <v>#REF!</v>
      </c>
      <c r="Z24" s="8" t="e">
        <f>SUMIFS(#REF!,#REF!,Z$5,#REF!,Z$6,#REF!,$C24,#REF!,$D24)</f>
        <v>#REF!</v>
      </c>
      <c r="AA24" s="8" t="e">
        <f>SUMIFS(#REF!,#REF!,AA$5,#REF!,AA$6,#REF!,$C24,#REF!,$D24)</f>
        <v>#REF!</v>
      </c>
      <c r="AB24" s="8" t="e">
        <f>SUMIFS(#REF!,#REF!,AB$5,#REF!,AB$6,#REF!,$C24,#REF!,$D24)</f>
        <v>#REF!</v>
      </c>
      <c r="AC24" s="8" t="e">
        <f>SUMIFS(#REF!,#REF!,AC$5,#REF!,AC$6,#REF!,$C24,#REF!,$D24)</f>
        <v>#REF!</v>
      </c>
      <c r="AD24" s="8"/>
      <c r="AE24" s="9" t="e">
        <f t="shared" si="0"/>
        <v>#REF!</v>
      </c>
    </row>
    <row r="25" spans="3:31">
      <c r="C25" s="5" t="s">
        <v>3</v>
      </c>
      <c r="D25" s="5">
        <v>2</v>
      </c>
      <c r="F25" s="8" t="e">
        <f>SUMIFS(#REF!,#REF!,F$5,#REF!,F$6,#REF!,$C25,#REF!,$D25)</f>
        <v>#REF!</v>
      </c>
      <c r="G25" s="8" t="e">
        <f>SUMIFS(#REF!,#REF!,G$5,#REF!,G$6,#REF!,$C25,#REF!,$D25)</f>
        <v>#REF!</v>
      </c>
      <c r="H25" s="8" t="e">
        <f>SUMIFS(#REF!,#REF!,H$5,#REF!,H$6,#REF!,$C25,#REF!,$D25)</f>
        <v>#REF!</v>
      </c>
      <c r="I25" s="8" t="e">
        <f>SUMIFS(#REF!,#REF!,I$5,#REF!,I$6,#REF!,$C25,#REF!,$D25)</f>
        <v>#REF!</v>
      </c>
      <c r="J25" s="8" t="e">
        <f>SUMIFS(#REF!,#REF!,J$5,#REF!,J$6,#REF!,$C25,#REF!,$D25)</f>
        <v>#REF!</v>
      </c>
      <c r="K25" s="8" t="e">
        <f>SUMIFS(#REF!,#REF!,K$5,#REF!,K$6,#REF!,$C25,#REF!,$D25)</f>
        <v>#REF!</v>
      </c>
      <c r="L25" s="8" t="e">
        <f>SUMIFS(#REF!,#REF!,L$5,#REF!,L$6,#REF!,$C25,#REF!,$D25)</f>
        <v>#REF!</v>
      </c>
      <c r="M25" s="8" t="e">
        <f>SUMIFS(#REF!,#REF!,M$5,#REF!,M$6,#REF!,$C25,#REF!,$D25)</f>
        <v>#REF!</v>
      </c>
      <c r="N25" s="8" t="e">
        <f>SUMIFS(#REF!,#REF!,N$5,#REF!,N$6,#REF!,$C25,#REF!,$D25)</f>
        <v>#REF!</v>
      </c>
      <c r="O25" s="8" t="e">
        <f>SUMIFS(#REF!,#REF!,O$5,#REF!,O$6,#REF!,$C25,#REF!,$D25)</f>
        <v>#REF!</v>
      </c>
      <c r="P25" s="8" t="e">
        <f>SUMIFS(#REF!,#REF!,P$5,#REF!,P$6,#REF!,$C25,#REF!,$D25)</f>
        <v>#REF!</v>
      </c>
      <c r="Q25" s="8" t="e">
        <f>SUMIFS(#REF!,#REF!,Q$5,#REF!,Q$6,#REF!,$C25,#REF!,$D25)</f>
        <v>#REF!</v>
      </c>
      <c r="R25" s="8" t="e">
        <f>SUMIFS(#REF!,#REF!,R$5,#REF!,R$6,#REF!,$C25,#REF!,$D25)</f>
        <v>#REF!</v>
      </c>
      <c r="S25" s="8" t="e">
        <f>SUMIFS(#REF!,#REF!,S$5,#REF!,S$6,#REF!,$C25,#REF!,$D25)</f>
        <v>#REF!</v>
      </c>
      <c r="T25" s="8" t="e">
        <f>SUMIFS(#REF!,#REF!,T$5,#REF!,T$6,#REF!,$C25,#REF!,$D25)</f>
        <v>#REF!</v>
      </c>
      <c r="U25" s="8" t="e">
        <f>SUMIFS(#REF!,#REF!,U$5,#REF!,U$6,#REF!,$C25,#REF!,$D25)</f>
        <v>#REF!</v>
      </c>
      <c r="V25" s="8" t="e">
        <f>SUMIFS(#REF!,#REF!,V$5,#REF!,V$6,#REF!,$C25,#REF!,$D25)</f>
        <v>#REF!</v>
      </c>
      <c r="W25" s="8" t="e">
        <f>SUMIFS(#REF!,#REF!,W$5,#REF!,W$6,#REF!,$C25,#REF!,$D25)</f>
        <v>#REF!</v>
      </c>
      <c r="X25" s="8" t="e">
        <f>SUMIFS(#REF!,#REF!,X$5,#REF!,X$6,#REF!,$C25,#REF!,$D25)</f>
        <v>#REF!</v>
      </c>
      <c r="Y25" s="8" t="e">
        <f>SUMIFS(#REF!,#REF!,Y$5,#REF!,Y$6,#REF!,$C25,#REF!,$D25)</f>
        <v>#REF!</v>
      </c>
      <c r="Z25" s="8" t="e">
        <f>SUMIFS(#REF!,#REF!,Z$5,#REF!,Z$6,#REF!,$C25,#REF!,$D25)</f>
        <v>#REF!</v>
      </c>
      <c r="AA25" s="8" t="e">
        <f>SUMIFS(#REF!,#REF!,AA$5,#REF!,AA$6,#REF!,$C25,#REF!,$D25)</f>
        <v>#REF!</v>
      </c>
      <c r="AB25" s="8" t="e">
        <f>SUMIFS(#REF!,#REF!,AB$5,#REF!,AB$6,#REF!,$C25,#REF!,$D25)</f>
        <v>#REF!</v>
      </c>
      <c r="AC25" s="8" t="e">
        <f>SUMIFS(#REF!,#REF!,AC$5,#REF!,AC$6,#REF!,$C25,#REF!,$D25)</f>
        <v>#REF!</v>
      </c>
      <c r="AD25" s="8"/>
      <c r="AE25" s="9" t="e">
        <f t="shared" si="0"/>
        <v>#REF!</v>
      </c>
    </row>
    <row r="26" spans="3:31">
      <c r="C26" s="5" t="s">
        <v>3</v>
      </c>
      <c r="D26" s="5">
        <v>3</v>
      </c>
      <c r="F26" s="8" t="e">
        <f>SUMIFS(#REF!,#REF!,F$5,#REF!,F$6,#REF!,$C26,#REF!,$D26)</f>
        <v>#REF!</v>
      </c>
      <c r="G26" s="8" t="e">
        <f>SUMIFS(#REF!,#REF!,G$5,#REF!,G$6,#REF!,$C26,#REF!,$D26)</f>
        <v>#REF!</v>
      </c>
      <c r="H26" s="8" t="e">
        <f>SUMIFS(#REF!,#REF!,H$5,#REF!,H$6,#REF!,$C26,#REF!,$D26)</f>
        <v>#REF!</v>
      </c>
      <c r="I26" s="8" t="e">
        <f>SUMIFS(#REF!,#REF!,I$5,#REF!,I$6,#REF!,$C26,#REF!,$D26)</f>
        <v>#REF!</v>
      </c>
      <c r="J26" s="8" t="e">
        <f>SUMIFS(#REF!,#REF!,J$5,#REF!,J$6,#REF!,$C26,#REF!,$D26)</f>
        <v>#REF!</v>
      </c>
      <c r="K26" s="8" t="e">
        <f>SUMIFS(#REF!,#REF!,K$5,#REF!,K$6,#REF!,$C26,#REF!,$D26)</f>
        <v>#REF!</v>
      </c>
      <c r="L26" s="8" t="e">
        <f>SUMIFS(#REF!,#REF!,L$5,#REF!,L$6,#REF!,$C26,#REF!,$D26)</f>
        <v>#REF!</v>
      </c>
      <c r="M26" s="8" t="e">
        <f>SUMIFS(#REF!,#REF!,M$5,#REF!,M$6,#REF!,$C26,#REF!,$D26)</f>
        <v>#REF!</v>
      </c>
      <c r="N26" s="8" t="e">
        <f>SUMIFS(#REF!,#REF!,N$5,#REF!,N$6,#REF!,$C26,#REF!,$D26)</f>
        <v>#REF!</v>
      </c>
      <c r="O26" s="8" t="e">
        <f>SUMIFS(#REF!,#REF!,O$5,#REF!,O$6,#REF!,$C26,#REF!,$D26)</f>
        <v>#REF!</v>
      </c>
      <c r="P26" s="8" t="e">
        <f>SUMIFS(#REF!,#REF!,P$5,#REF!,P$6,#REF!,$C26,#REF!,$D26)</f>
        <v>#REF!</v>
      </c>
      <c r="Q26" s="8" t="e">
        <f>SUMIFS(#REF!,#REF!,Q$5,#REF!,Q$6,#REF!,$C26,#REF!,$D26)</f>
        <v>#REF!</v>
      </c>
      <c r="R26" s="8" t="e">
        <f>SUMIFS(#REF!,#REF!,R$5,#REF!,R$6,#REF!,$C26,#REF!,$D26)</f>
        <v>#REF!</v>
      </c>
      <c r="S26" s="8" t="e">
        <f>SUMIFS(#REF!,#REF!,S$5,#REF!,S$6,#REF!,$C26,#REF!,$D26)</f>
        <v>#REF!</v>
      </c>
      <c r="T26" s="8" t="e">
        <f>SUMIFS(#REF!,#REF!,T$5,#REF!,T$6,#REF!,$C26,#REF!,$D26)</f>
        <v>#REF!</v>
      </c>
      <c r="U26" s="8" t="e">
        <f>SUMIFS(#REF!,#REF!,U$5,#REF!,U$6,#REF!,$C26,#REF!,$D26)</f>
        <v>#REF!</v>
      </c>
      <c r="V26" s="8" t="e">
        <f>SUMIFS(#REF!,#REF!,V$5,#REF!,V$6,#REF!,$C26,#REF!,$D26)</f>
        <v>#REF!</v>
      </c>
      <c r="W26" s="8" t="e">
        <f>SUMIFS(#REF!,#REF!,W$5,#REF!,W$6,#REF!,$C26,#REF!,$D26)</f>
        <v>#REF!</v>
      </c>
      <c r="X26" s="8" t="e">
        <f>SUMIFS(#REF!,#REF!,X$5,#REF!,X$6,#REF!,$C26,#REF!,$D26)</f>
        <v>#REF!</v>
      </c>
      <c r="Y26" s="8" t="e">
        <f>SUMIFS(#REF!,#REF!,Y$5,#REF!,Y$6,#REF!,$C26,#REF!,$D26)</f>
        <v>#REF!</v>
      </c>
      <c r="Z26" s="8" t="e">
        <f>SUMIFS(#REF!,#REF!,Z$5,#REF!,Z$6,#REF!,$C26,#REF!,$D26)</f>
        <v>#REF!</v>
      </c>
      <c r="AA26" s="8" t="e">
        <f>SUMIFS(#REF!,#REF!,AA$5,#REF!,AA$6,#REF!,$C26,#REF!,$D26)</f>
        <v>#REF!</v>
      </c>
      <c r="AB26" s="8" t="e">
        <f>SUMIFS(#REF!,#REF!,AB$5,#REF!,AB$6,#REF!,$C26,#REF!,$D26)</f>
        <v>#REF!</v>
      </c>
      <c r="AC26" s="8" t="e">
        <f>SUMIFS(#REF!,#REF!,AC$5,#REF!,AC$6,#REF!,$C26,#REF!,$D26)</f>
        <v>#REF!</v>
      </c>
      <c r="AD26" s="8"/>
      <c r="AE26" s="9" t="e">
        <f t="shared" si="0"/>
        <v>#REF!</v>
      </c>
    </row>
    <row r="27" spans="3:31">
      <c r="C27" s="5" t="s">
        <v>3</v>
      </c>
      <c r="D27" s="5">
        <v>4</v>
      </c>
      <c r="F27" s="8" t="e">
        <f>SUMIFS(#REF!,#REF!,F$5,#REF!,F$6,#REF!,$C27,#REF!,$D27)</f>
        <v>#REF!</v>
      </c>
      <c r="G27" s="8" t="e">
        <f>SUMIFS(#REF!,#REF!,G$5,#REF!,G$6,#REF!,$C27,#REF!,$D27)</f>
        <v>#REF!</v>
      </c>
      <c r="H27" s="8" t="e">
        <f>SUMIFS(#REF!,#REF!,H$5,#REF!,H$6,#REF!,$C27,#REF!,$D27)</f>
        <v>#REF!</v>
      </c>
      <c r="I27" s="8" t="e">
        <f>SUMIFS(#REF!,#REF!,I$5,#REF!,I$6,#REF!,$C27,#REF!,$D27)</f>
        <v>#REF!</v>
      </c>
      <c r="J27" s="8" t="e">
        <f>SUMIFS(#REF!,#REF!,J$5,#REF!,J$6,#REF!,$C27,#REF!,$D27)</f>
        <v>#REF!</v>
      </c>
      <c r="K27" s="8" t="e">
        <f>SUMIFS(#REF!,#REF!,K$5,#REF!,K$6,#REF!,$C27,#REF!,$D27)</f>
        <v>#REF!</v>
      </c>
      <c r="L27" s="8" t="e">
        <f>SUMIFS(#REF!,#REF!,L$5,#REF!,L$6,#REF!,$C27,#REF!,$D27)</f>
        <v>#REF!</v>
      </c>
      <c r="M27" s="8" t="e">
        <f>SUMIFS(#REF!,#REF!,M$5,#REF!,M$6,#REF!,$C27,#REF!,$D27)</f>
        <v>#REF!</v>
      </c>
      <c r="N27" s="8" t="e">
        <f>SUMIFS(#REF!,#REF!,N$5,#REF!,N$6,#REF!,$C27,#REF!,$D27)</f>
        <v>#REF!</v>
      </c>
      <c r="O27" s="8" t="e">
        <f>SUMIFS(#REF!,#REF!,O$5,#REF!,O$6,#REF!,$C27,#REF!,$D27)</f>
        <v>#REF!</v>
      </c>
      <c r="P27" s="8" t="e">
        <f>SUMIFS(#REF!,#REF!,P$5,#REF!,P$6,#REF!,$C27,#REF!,$D27)</f>
        <v>#REF!</v>
      </c>
      <c r="Q27" s="8" t="e">
        <f>SUMIFS(#REF!,#REF!,Q$5,#REF!,Q$6,#REF!,$C27,#REF!,$D27)</f>
        <v>#REF!</v>
      </c>
      <c r="R27" s="8" t="e">
        <f>SUMIFS(#REF!,#REF!,R$5,#REF!,R$6,#REF!,$C27,#REF!,$D27)</f>
        <v>#REF!</v>
      </c>
      <c r="S27" s="8" t="e">
        <f>SUMIFS(#REF!,#REF!,S$5,#REF!,S$6,#REF!,$C27,#REF!,$D27)</f>
        <v>#REF!</v>
      </c>
      <c r="T27" s="8" t="e">
        <f>SUMIFS(#REF!,#REF!,T$5,#REF!,T$6,#REF!,$C27,#REF!,$D27)</f>
        <v>#REF!</v>
      </c>
      <c r="U27" s="8" t="e">
        <f>SUMIFS(#REF!,#REF!,U$5,#REF!,U$6,#REF!,$C27,#REF!,$D27)</f>
        <v>#REF!</v>
      </c>
      <c r="V27" s="8" t="e">
        <f>SUMIFS(#REF!,#REF!,V$5,#REF!,V$6,#REF!,$C27,#REF!,$D27)</f>
        <v>#REF!</v>
      </c>
      <c r="W27" s="8" t="e">
        <f>SUMIFS(#REF!,#REF!,W$5,#REF!,W$6,#REF!,$C27,#REF!,$D27)</f>
        <v>#REF!</v>
      </c>
      <c r="X27" s="8" t="e">
        <f>SUMIFS(#REF!,#REF!,X$5,#REF!,X$6,#REF!,$C27,#REF!,$D27)</f>
        <v>#REF!</v>
      </c>
      <c r="Y27" s="8" t="e">
        <f>SUMIFS(#REF!,#REF!,Y$5,#REF!,Y$6,#REF!,$C27,#REF!,$D27)</f>
        <v>#REF!</v>
      </c>
      <c r="Z27" s="8" t="e">
        <f>SUMIFS(#REF!,#REF!,Z$5,#REF!,Z$6,#REF!,$C27,#REF!,$D27)</f>
        <v>#REF!</v>
      </c>
      <c r="AA27" s="8" t="e">
        <f>SUMIFS(#REF!,#REF!,AA$5,#REF!,AA$6,#REF!,$C27,#REF!,$D27)</f>
        <v>#REF!</v>
      </c>
      <c r="AB27" s="8" t="e">
        <f>SUMIFS(#REF!,#REF!,AB$5,#REF!,AB$6,#REF!,$C27,#REF!,$D27)</f>
        <v>#REF!</v>
      </c>
      <c r="AC27" s="8" t="e">
        <f>SUMIFS(#REF!,#REF!,AC$5,#REF!,AC$6,#REF!,$C27,#REF!,$D27)</f>
        <v>#REF!</v>
      </c>
      <c r="AD27" s="8"/>
      <c r="AE27" s="9" t="e">
        <f t="shared" si="0"/>
        <v>#REF!</v>
      </c>
    </row>
    <row r="28" spans="3:31">
      <c r="C28" s="5" t="s">
        <v>3</v>
      </c>
      <c r="D28" s="5">
        <v>5</v>
      </c>
      <c r="F28" s="8" t="e">
        <f>SUMIFS(#REF!,#REF!,F$5,#REF!,F$6,#REF!,$C28,#REF!,$D28)</f>
        <v>#REF!</v>
      </c>
      <c r="G28" s="8" t="e">
        <f>SUMIFS(#REF!,#REF!,G$5,#REF!,G$6,#REF!,$C28,#REF!,$D28)</f>
        <v>#REF!</v>
      </c>
      <c r="H28" s="8" t="e">
        <f>SUMIFS(#REF!,#REF!,H$5,#REF!,H$6,#REF!,$C28,#REF!,$D28)</f>
        <v>#REF!</v>
      </c>
      <c r="I28" s="8" t="e">
        <f>SUMIFS(#REF!,#REF!,I$5,#REF!,I$6,#REF!,$C28,#REF!,$D28)</f>
        <v>#REF!</v>
      </c>
      <c r="J28" s="8" t="e">
        <f>SUMIFS(#REF!,#REF!,J$5,#REF!,J$6,#REF!,$C28,#REF!,$D28)</f>
        <v>#REF!</v>
      </c>
      <c r="K28" s="8" t="e">
        <f>SUMIFS(#REF!,#REF!,K$5,#REF!,K$6,#REF!,$C28,#REF!,$D28)</f>
        <v>#REF!</v>
      </c>
      <c r="L28" s="8" t="e">
        <f>SUMIFS(#REF!,#REF!,L$5,#REF!,L$6,#REF!,$C28,#REF!,$D28)</f>
        <v>#REF!</v>
      </c>
      <c r="M28" s="8" t="e">
        <f>SUMIFS(#REF!,#REF!,M$5,#REF!,M$6,#REF!,$C28,#REF!,$D28)</f>
        <v>#REF!</v>
      </c>
      <c r="N28" s="8" t="e">
        <f>SUMIFS(#REF!,#REF!,N$5,#REF!,N$6,#REF!,$C28,#REF!,$D28)</f>
        <v>#REF!</v>
      </c>
      <c r="O28" s="8" t="e">
        <f>SUMIFS(#REF!,#REF!,O$5,#REF!,O$6,#REF!,$C28,#REF!,$D28)</f>
        <v>#REF!</v>
      </c>
      <c r="P28" s="8" t="e">
        <f>SUMIFS(#REF!,#REF!,P$5,#REF!,P$6,#REF!,$C28,#REF!,$D28)</f>
        <v>#REF!</v>
      </c>
      <c r="Q28" s="8" t="e">
        <f>SUMIFS(#REF!,#REF!,Q$5,#REF!,Q$6,#REF!,$C28,#REF!,$D28)</f>
        <v>#REF!</v>
      </c>
      <c r="R28" s="8" t="e">
        <f>SUMIFS(#REF!,#REF!,R$5,#REF!,R$6,#REF!,$C28,#REF!,$D28)</f>
        <v>#REF!</v>
      </c>
      <c r="S28" s="8" t="e">
        <f>SUMIFS(#REF!,#REF!,S$5,#REF!,S$6,#REF!,$C28,#REF!,$D28)</f>
        <v>#REF!</v>
      </c>
      <c r="T28" s="8" t="e">
        <f>SUMIFS(#REF!,#REF!,T$5,#REF!,T$6,#REF!,$C28,#REF!,$D28)</f>
        <v>#REF!</v>
      </c>
      <c r="U28" s="8" t="e">
        <f>SUMIFS(#REF!,#REF!,U$5,#REF!,U$6,#REF!,$C28,#REF!,$D28)</f>
        <v>#REF!</v>
      </c>
      <c r="V28" s="8" t="e">
        <f>SUMIFS(#REF!,#REF!,V$5,#REF!,V$6,#REF!,$C28,#REF!,$D28)</f>
        <v>#REF!</v>
      </c>
      <c r="W28" s="8" t="e">
        <f>SUMIFS(#REF!,#REF!,W$5,#REF!,W$6,#REF!,$C28,#REF!,$D28)</f>
        <v>#REF!</v>
      </c>
      <c r="X28" s="8" t="e">
        <f>SUMIFS(#REF!,#REF!,X$5,#REF!,X$6,#REF!,$C28,#REF!,$D28)</f>
        <v>#REF!</v>
      </c>
      <c r="Y28" s="8" t="e">
        <f>SUMIFS(#REF!,#REF!,Y$5,#REF!,Y$6,#REF!,$C28,#REF!,$D28)</f>
        <v>#REF!</v>
      </c>
      <c r="Z28" s="8" t="e">
        <f>SUMIFS(#REF!,#REF!,Z$5,#REF!,Z$6,#REF!,$C28,#REF!,$D28)</f>
        <v>#REF!</v>
      </c>
      <c r="AA28" s="8" t="e">
        <f>SUMIFS(#REF!,#REF!,AA$5,#REF!,AA$6,#REF!,$C28,#REF!,$D28)</f>
        <v>#REF!</v>
      </c>
      <c r="AB28" s="8" t="e">
        <f>SUMIFS(#REF!,#REF!,AB$5,#REF!,AB$6,#REF!,$C28,#REF!,$D28)</f>
        <v>#REF!</v>
      </c>
      <c r="AC28" s="8" t="e">
        <f>SUMIFS(#REF!,#REF!,AC$5,#REF!,AC$6,#REF!,$C28,#REF!,$D28)</f>
        <v>#REF!</v>
      </c>
      <c r="AD28" s="8"/>
      <c r="AE28" s="9" t="e">
        <f t="shared" si="0"/>
        <v>#REF!</v>
      </c>
    </row>
    <row r="29" spans="3:31">
      <c r="C29" s="5" t="s">
        <v>3</v>
      </c>
      <c r="D29" s="5">
        <v>6</v>
      </c>
      <c r="F29" s="8" t="e">
        <f>SUMIFS(#REF!,#REF!,F$5,#REF!,F$6,#REF!,$C29,#REF!,$D29)</f>
        <v>#REF!</v>
      </c>
      <c r="G29" s="8" t="e">
        <f>SUMIFS(#REF!,#REF!,G$5,#REF!,G$6,#REF!,$C29,#REF!,$D29)</f>
        <v>#REF!</v>
      </c>
      <c r="H29" s="8" t="e">
        <f>SUMIFS(#REF!,#REF!,H$5,#REF!,H$6,#REF!,$C29,#REF!,$D29)</f>
        <v>#REF!</v>
      </c>
      <c r="I29" s="8" t="e">
        <f>SUMIFS(#REF!,#REF!,I$5,#REF!,I$6,#REF!,$C29,#REF!,$D29)</f>
        <v>#REF!</v>
      </c>
      <c r="J29" s="8" t="e">
        <f>SUMIFS(#REF!,#REF!,J$5,#REF!,J$6,#REF!,$C29,#REF!,$D29)</f>
        <v>#REF!</v>
      </c>
      <c r="K29" s="8" t="e">
        <f>SUMIFS(#REF!,#REF!,K$5,#REF!,K$6,#REF!,$C29,#REF!,$D29)</f>
        <v>#REF!</v>
      </c>
      <c r="L29" s="8" t="e">
        <f>SUMIFS(#REF!,#REF!,L$5,#REF!,L$6,#REF!,$C29,#REF!,$D29)</f>
        <v>#REF!</v>
      </c>
      <c r="M29" s="8" t="e">
        <f>SUMIFS(#REF!,#REF!,M$5,#REF!,M$6,#REF!,$C29,#REF!,$D29)</f>
        <v>#REF!</v>
      </c>
      <c r="N29" s="8" t="e">
        <f>SUMIFS(#REF!,#REF!,N$5,#REF!,N$6,#REF!,$C29,#REF!,$D29)</f>
        <v>#REF!</v>
      </c>
      <c r="O29" s="8" t="e">
        <f>SUMIFS(#REF!,#REF!,O$5,#REF!,O$6,#REF!,$C29,#REF!,$D29)</f>
        <v>#REF!</v>
      </c>
      <c r="P29" s="8" t="e">
        <f>SUMIFS(#REF!,#REF!,P$5,#REF!,P$6,#REF!,$C29,#REF!,$D29)</f>
        <v>#REF!</v>
      </c>
      <c r="Q29" s="8" t="e">
        <f>SUMIFS(#REF!,#REF!,Q$5,#REF!,Q$6,#REF!,$C29,#REF!,$D29)</f>
        <v>#REF!</v>
      </c>
      <c r="R29" s="8" t="e">
        <f>SUMIFS(#REF!,#REF!,R$5,#REF!,R$6,#REF!,$C29,#REF!,$D29)</f>
        <v>#REF!</v>
      </c>
      <c r="S29" s="8" t="e">
        <f>SUMIFS(#REF!,#REF!,S$5,#REF!,S$6,#REF!,$C29,#REF!,$D29)</f>
        <v>#REF!</v>
      </c>
      <c r="T29" s="8" t="e">
        <f>SUMIFS(#REF!,#REF!,T$5,#REF!,T$6,#REF!,$C29,#REF!,$D29)</f>
        <v>#REF!</v>
      </c>
      <c r="U29" s="8" t="e">
        <f>SUMIFS(#REF!,#REF!,U$5,#REF!,U$6,#REF!,$C29,#REF!,$D29)</f>
        <v>#REF!</v>
      </c>
      <c r="V29" s="8" t="e">
        <f>SUMIFS(#REF!,#REF!,V$5,#REF!,V$6,#REF!,$C29,#REF!,$D29)</f>
        <v>#REF!</v>
      </c>
      <c r="W29" s="8" t="e">
        <f>SUMIFS(#REF!,#REF!,W$5,#REF!,W$6,#REF!,$C29,#REF!,$D29)</f>
        <v>#REF!</v>
      </c>
      <c r="X29" s="8" t="e">
        <f>SUMIFS(#REF!,#REF!,X$5,#REF!,X$6,#REF!,$C29,#REF!,$D29)</f>
        <v>#REF!</v>
      </c>
      <c r="Y29" s="8" t="e">
        <f>SUMIFS(#REF!,#REF!,Y$5,#REF!,Y$6,#REF!,$C29,#REF!,$D29)</f>
        <v>#REF!</v>
      </c>
      <c r="Z29" s="8" t="e">
        <f>SUMIFS(#REF!,#REF!,Z$5,#REF!,Z$6,#REF!,$C29,#REF!,$D29)</f>
        <v>#REF!</v>
      </c>
      <c r="AA29" s="8" t="e">
        <f>SUMIFS(#REF!,#REF!,AA$5,#REF!,AA$6,#REF!,$C29,#REF!,$D29)</f>
        <v>#REF!</v>
      </c>
      <c r="AB29" s="8" t="e">
        <f>SUMIFS(#REF!,#REF!,AB$5,#REF!,AB$6,#REF!,$C29,#REF!,$D29)</f>
        <v>#REF!</v>
      </c>
      <c r="AC29" s="8" t="e">
        <f>SUMIFS(#REF!,#REF!,AC$5,#REF!,AC$6,#REF!,$C29,#REF!,$D29)</f>
        <v>#REF!</v>
      </c>
      <c r="AD29" s="8"/>
      <c r="AE29" s="9" t="e">
        <f t="shared" si="0"/>
        <v>#REF!</v>
      </c>
    </row>
    <row r="30" spans="3:31">
      <c r="C30" s="5" t="s">
        <v>3</v>
      </c>
      <c r="D30" s="5">
        <v>7</v>
      </c>
      <c r="F30" s="8" t="e">
        <f>SUMIFS(#REF!,#REF!,F$5,#REF!,F$6,#REF!,$C30,#REF!,$D30)</f>
        <v>#REF!</v>
      </c>
      <c r="G30" s="8" t="e">
        <f>SUMIFS(#REF!,#REF!,G$5,#REF!,G$6,#REF!,$C30,#REF!,$D30)</f>
        <v>#REF!</v>
      </c>
      <c r="H30" s="8" t="e">
        <f>SUMIFS(#REF!,#REF!,H$5,#REF!,H$6,#REF!,$C30,#REF!,$D30)</f>
        <v>#REF!</v>
      </c>
      <c r="I30" s="8" t="e">
        <f>SUMIFS(#REF!,#REF!,I$5,#REF!,I$6,#REF!,$C30,#REF!,$D30)</f>
        <v>#REF!</v>
      </c>
      <c r="J30" s="8" t="e">
        <f>SUMIFS(#REF!,#REF!,J$5,#REF!,J$6,#REF!,$C30,#REF!,$D30)</f>
        <v>#REF!</v>
      </c>
      <c r="K30" s="8" t="e">
        <f>SUMIFS(#REF!,#REF!,K$5,#REF!,K$6,#REF!,$C30,#REF!,$D30)</f>
        <v>#REF!</v>
      </c>
      <c r="L30" s="8" t="e">
        <f>SUMIFS(#REF!,#REF!,L$5,#REF!,L$6,#REF!,$C30,#REF!,$D30)</f>
        <v>#REF!</v>
      </c>
      <c r="M30" s="8" t="e">
        <f>SUMIFS(#REF!,#REF!,M$5,#REF!,M$6,#REF!,$C30,#REF!,$D30)</f>
        <v>#REF!</v>
      </c>
      <c r="N30" s="8" t="e">
        <f>SUMIFS(#REF!,#REF!,N$5,#REF!,N$6,#REF!,$C30,#REF!,$D30)</f>
        <v>#REF!</v>
      </c>
      <c r="O30" s="8" t="e">
        <f>SUMIFS(#REF!,#REF!,O$5,#REF!,O$6,#REF!,$C30,#REF!,$D30)</f>
        <v>#REF!</v>
      </c>
      <c r="P30" s="8" t="e">
        <f>SUMIFS(#REF!,#REF!,P$5,#REF!,P$6,#REF!,$C30,#REF!,$D30)</f>
        <v>#REF!</v>
      </c>
      <c r="Q30" s="8" t="e">
        <f>SUMIFS(#REF!,#REF!,Q$5,#REF!,Q$6,#REF!,$C30,#REF!,$D30)</f>
        <v>#REF!</v>
      </c>
      <c r="R30" s="8" t="e">
        <f>SUMIFS(#REF!,#REF!,R$5,#REF!,R$6,#REF!,$C30,#REF!,$D30)</f>
        <v>#REF!</v>
      </c>
      <c r="S30" s="8" t="e">
        <f>SUMIFS(#REF!,#REF!,S$5,#REF!,S$6,#REF!,$C30,#REF!,$D30)</f>
        <v>#REF!</v>
      </c>
      <c r="T30" s="8" t="e">
        <f>SUMIFS(#REF!,#REF!,T$5,#REF!,T$6,#REF!,$C30,#REF!,$D30)</f>
        <v>#REF!</v>
      </c>
      <c r="U30" s="8" t="e">
        <f>SUMIFS(#REF!,#REF!,U$5,#REF!,U$6,#REF!,$C30,#REF!,$D30)</f>
        <v>#REF!</v>
      </c>
      <c r="V30" s="8" t="e">
        <f>SUMIFS(#REF!,#REF!,V$5,#REF!,V$6,#REF!,$C30,#REF!,$D30)</f>
        <v>#REF!</v>
      </c>
      <c r="W30" s="8" t="e">
        <f>SUMIFS(#REF!,#REF!,W$5,#REF!,W$6,#REF!,$C30,#REF!,$D30)</f>
        <v>#REF!</v>
      </c>
      <c r="X30" s="8" t="e">
        <f>SUMIFS(#REF!,#REF!,X$5,#REF!,X$6,#REF!,$C30,#REF!,$D30)</f>
        <v>#REF!</v>
      </c>
      <c r="Y30" s="8" t="e">
        <f>SUMIFS(#REF!,#REF!,Y$5,#REF!,Y$6,#REF!,$C30,#REF!,$D30)</f>
        <v>#REF!</v>
      </c>
      <c r="Z30" s="8" t="e">
        <f>SUMIFS(#REF!,#REF!,Z$5,#REF!,Z$6,#REF!,$C30,#REF!,$D30)</f>
        <v>#REF!</v>
      </c>
      <c r="AA30" s="8" t="e">
        <f>SUMIFS(#REF!,#REF!,AA$5,#REF!,AA$6,#REF!,$C30,#REF!,$D30)</f>
        <v>#REF!</v>
      </c>
      <c r="AB30" s="8" t="e">
        <f>SUMIFS(#REF!,#REF!,AB$5,#REF!,AB$6,#REF!,$C30,#REF!,$D30)</f>
        <v>#REF!</v>
      </c>
      <c r="AC30" s="8" t="e">
        <f>SUMIFS(#REF!,#REF!,AC$5,#REF!,AC$6,#REF!,$C30,#REF!,$D30)</f>
        <v>#REF!</v>
      </c>
      <c r="AD30" s="8"/>
      <c r="AE30" s="9" t="e">
        <f t="shared" si="0"/>
        <v>#REF!</v>
      </c>
    </row>
    <row r="31" spans="3:31">
      <c r="C31" s="5" t="s">
        <v>3</v>
      </c>
      <c r="D31" s="5">
        <v>8</v>
      </c>
      <c r="F31" s="8" t="e">
        <f>SUMIFS(#REF!,#REF!,F$5,#REF!,F$6,#REF!,$C31,#REF!,$D31)</f>
        <v>#REF!</v>
      </c>
      <c r="G31" s="8" t="e">
        <f>SUMIFS(#REF!,#REF!,G$5,#REF!,G$6,#REF!,$C31,#REF!,$D31)</f>
        <v>#REF!</v>
      </c>
      <c r="H31" s="8" t="e">
        <f>SUMIFS(#REF!,#REF!,H$5,#REF!,H$6,#REF!,$C31,#REF!,$D31)</f>
        <v>#REF!</v>
      </c>
      <c r="I31" s="8" t="e">
        <f>SUMIFS(#REF!,#REF!,I$5,#REF!,I$6,#REF!,$C31,#REF!,$D31)</f>
        <v>#REF!</v>
      </c>
      <c r="J31" s="8" t="e">
        <f>SUMIFS(#REF!,#REF!,J$5,#REF!,J$6,#REF!,$C31,#REF!,$D31)</f>
        <v>#REF!</v>
      </c>
      <c r="K31" s="8" t="e">
        <f>SUMIFS(#REF!,#REF!,K$5,#REF!,K$6,#REF!,$C31,#REF!,$D31)</f>
        <v>#REF!</v>
      </c>
      <c r="L31" s="8" t="e">
        <f>SUMIFS(#REF!,#REF!,L$5,#REF!,L$6,#REF!,$C31,#REF!,$D31)</f>
        <v>#REF!</v>
      </c>
      <c r="M31" s="8" t="e">
        <f>SUMIFS(#REF!,#REF!,M$5,#REF!,M$6,#REF!,$C31,#REF!,$D31)</f>
        <v>#REF!</v>
      </c>
      <c r="N31" s="8" t="e">
        <f>SUMIFS(#REF!,#REF!,N$5,#REF!,N$6,#REF!,$C31,#REF!,$D31)</f>
        <v>#REF!</v>
      </c>
      <c r="O31" s="8" t="e">
        <f>SUMIFS(#REF!,#REF!,O$5,#REF!,O$6,#REF!,$C31,#REF!,$D31)</f>
        <v>#REF!</v>
      </c>
      <c r="P31" s="8" t="e">
        <f>SUMIFS(#REF!,#REF!,P$5,#REF!,P$6,#REF!,$C31,#REF!,$D31)</f>
        <v>#REF!</v>
      </c>
      <c r="Q31" s="8" t="e">
        <f>SUMIFS(#REF!,#REF!,Q$5,#REF!,Q$6,#REF!,$C31,#REF!,$D31)</f>
        <v>#REF!</v>
      </c>
      <c r="R31" s="8" t="e">
        <f>SUMIFS(#REF!,#REF!,R$5,#REF!,R$6,#REF!,$C31,#REF!,$D31)</f>
        <v>#REF!</v>
      </c>
      <c r="S31" s="8" t="e">
        <f>SUMIFS(#REF!,#REF!,S$5,#REF!,S$6,#REF!,$C31,#REF!,$D31)</f>
        <v>#REF!</v>
      </c>
      <c r="T31" s="8" t="e">
        <f>SUMIFS(#REF!,#REF!,T$5,#REF!,T$6,#REF!,$C31,#REF!,$D31)</f>
        <v>#REF!</v>
      </c>
      <c r="U31" s="8" t="e">
        <f>SUMIFS(#REF!,#REF!,U$5,#REF!,U$6,#REF!,$C31,#REF!,$D31)</f>
        <v>#REF!</v>
      </c>
      <c r="V31" s="8" t="e">
        <f>SUMIFS(#REF!,#REF!,V$5,#REF!,V$6,#REF!,$C31,#REF!,$D31)</f>
        <v>#REF!</v>
      </c>
      <c r="W31" s="8" t="e">
        <f>SUMIFS(#REF!,#REF!,W$5,#REF!,W$6,#REF!,$C31,#REF!,$D31)</f>
        <v>#REF!</v>
      </c>
      <c r="X31" s="8" t="e">
        <f>SUMIFS(#REF!,#REF!,X$5,#REF!,X$6,#REF!,$C31,#REF!,$D31)</f>
        <v>#REF!</v>
      </c>
      <c r="Y31" s="8" t="e">
        <f>SUMIFS(#REF!,#REF!,Y$5,#REF!,Y$6,#REF!,$C31,#REF!,$D31)</f>
        <v>#REF!</v>
      </c>
      <c r="Z31" s="8" t="e">
        <f>SUMIFS(#REF!,#REF!,Z$5,#REF!,Z$6,#REF!,$C31,#REF!,$D31)</f>
        <v>#REF!</v>
      </c>
      <c r="AA31" s="8" t="e">
        <f>SUMIFS(#REF!,#REF!,AA$5,#REF!,AA$6,#REF!,$C31,#REF!,$D31)</f>
        <v>#REF!</v>
      </c>
      <c r="AB31" s="8" t="e">
        <f>SUMIFS(#REF!,#REF!,AB$5,#REF!,AB$6,#REF!,$C31,#REF!,$D31)</f>
        <v>#REF!</v>
      </c>
      <c r="AC31" s="8" t="e">
        <f>SUMIFS(#REF!,#REF!,AC$5,#REF!,AC$6,#REF!,$C31,#REF!,$D31)</f>
        <v>#REF!</v>
      </c>
      <c r="AD31" s="8"/>
      <c r="AE31" s="9" t="e">
        <f t="shared" si="0"/>
        <v>#REF!</v>
      </c>
    </row>
    <row r="33" spans="3:31">
      <c r="E33" s="5" t="s">
        <v>7</v>
      </c>
      <c r="F33" s="9" t="e">
        <f t="shared" ref="F33:AC33" si="1">SUM(F8:F31)</f>
        <v>#REF!</v>
      </c>
      <c r="G33" s="9" t="e">
        <f t="shared" si="1"/>
        <v>#REF!</v>
      </c>
      <c r="H33" s="9" t="e">
        <f t="shared" si="1"/>
        <v>#REF!</v>
      </c>
      <c r="I33" s="9" t="e">
        <f t="shared" si="1"/>
        <v>#REF!</v>
      </c>
      <c r="J33" s="9" t="e">
        <f t="shared" si="1"/>
        <v>#REF!</v>
      </c>
      <c r="K33" s="9" t="e">
        <f t="shared" si="1"/>
        <v>#REF!</v>
      </c>
      <c r="L33" s="9" t="e">
        <f t="shared" si="1"/>
        <v>#REF!</v>
      </c>
      <c r="M33" s="9" t="e">
        <f t="shared" si="1"/>
        <v>#REF!</v>
      </c>
      <c r="N33" s="9" t="e">
        <f t="shared" si="1"/>
        <v>#REF!</v>
      </c>
      <c r="O33" s="9" t="e">
        <f t="shared" si="1"/>
        <v>#REF!</v>
      </c>
      <c r="P33" s="9" t="e">
        <f t="shared" si="1"/>
        <v>#REF!</v>
      </c>
      <c r="Q33" s="9" t="e">
        <f t="shared" si="1"/>
        <v>#REF!</v>
      </c>
      <c r="R33" s="9" t="e">
        <f t="shared" si="1"/>
        <v>#REF!</v>
      </c>
      <c r="S33" s="9" t="e">
        <f t="shared" si="1"/>
        <v>#REF!</v>
      </c>
      <c r="T33" s="9" t="e">
        <f t="shared" si="1"/>
        <v>#REF!</v>
      </c>
      <c r="U33" s="9" t="e">
        <f t="shared" si="1"/>
        <v>#REF!</v>
      </c>
      <c r="V33" s="9" t="e">
        <f t="shared" si="1"/>
        <v>#REF!</v>
      </c>
      <c r="W33" s="9" t="e">
        <f t="shared" si="1"/>
        <v>#REF!</v>
      </c>
      <c r="X33" s="9" t="e">
        <f t="shared" si="1"/>
        <v>#REF!</v>
      </c>
      <c r="Y33" s="9" t="e">
        <f t="shared" si="1"/>
        <v>#REF!</v>
      </c>
      <c r="Z33" s="9" t="e">
        <f t="shared" si="1"/>
        <v>#REF!</v>
      </c>
      <c r="AA33" s="9" t="e">
        <f t="shared" si="1"/>
        <v>#REF!</v>
      </c>
      <c r="AB33" s="9" t="e">
        <f t="shared" si="1"/>
        <v>#REF!</v>
      </c>
      <c r="AC33" s="9" t="e">
        <f t="shared" si="1"/>
        <v>#REF!</v>
      </c>
      <c r="AD33" s="9"/>
      <c r="AE33" s="9" t="e">
        <f>SUM(AE8:AE31)</f>
        <v>#REF!</v>
      </c>
    </row>
    <row r="36" spans="3:31" ht="18">
      <c r="C36" s="10" t="s">
        <v>8</v>
      </c>
    </row>
    <row r="38" spans="3:31">
      <c r="C38" s="5" t="s">
        <v>1</v>
      </c>
      <c r="D38" s="5">
        <v>9</v>
      </c>
      <c r="F38" s="9" t="e">
        <f>SUM(F$8:F8)</f>
        <v>#REF!</v>
      </c>
      <c r="G38" s="9" t="e">
        <f>SUM(G$8:G8)</f>
        <v>#REF!</v>
      </c>
      <c r="H38" s="9" t="e">
        <f>SUM(H$8:H8)</f>
        <v>#REF!</v>
      </c>
      <c r="I38" s="9" t="e">
        <f>SUM(I$8:I8)</f>
        <v>#REF!</v>
      </c>
      <c r="J38" s="9" t="e">
        <f>SUM(J$8:J8)</f>
        <v>#REF!</v>
      </c>
      <c r="K38" s="9" t="e">
        <f>SUM(K$8:K8)</f>
        <v>#REF!</v>
      </c>
      <c r="L38" s="9" t="e">
        <f>SUM(L$8:L8)</f>
        <v>#REF!</v>
      </c>
      <c r="M38" s="9" t="e">
        <f>SUM(M$8:M8)</f>
        <v>#REF!</v>
      </c>
      <c r="N38" s="9" t="e">
        <f>SUM(N$8:N8)</f>
        <v>#REF!</v>
      </c>
      <c r="O38" s="9" t="e">
        <f>SUM(O$8:O8)</f>
        <v>#REF!</v>
      </c>
      <c r="P38" s="9" t="e">
        <f>SUM(P$8:P8)</f>
        <v>#REF!</v>
      </c>
      <c r="Q38" s="9" t="e">
        <f>SUM(Q$8:Q8)</f>
        <v>#REF!</v>
      </c>
      <c r="R38" s="9" t="e">
        <f>SUM(R$8:R8)</f>
        <v>#REF!</v>
      </c>
      <c r="S38" s="9" t="e">
        <f>SUM(S$8:S8)</f>
        <v>#REF!</v>
      </c>
      <c r="T38" s="9" t="e">
        <f>SUM(T$8:T8)</f>
        <v>#REF!</v>
      </c>
      <c r="U38" s="9" t="e">
        <f>SUM(U$8:U8)</f>
        <v>#REF!</v>
      </c>
      <c r="V38" s="9" t="e">
        <f>SUM(V$8:V8)</f>
        <v>#REF!</v>
      </c>
      <c r="W38" s="9" t="e">
        <f>SUM(W$8:W8)</f>
        <v>#REF!</v>
      </c>
      <c r="X38" s="9" t="e">
        <f>SUM(X$8:X8)</f>
        <v>#REF!</v>
      </c>
      <c r="Y38" s="9" t="e">
        <f>SUM(Y$8:Y8)</f>
        <v>#REF!</v>
      </c>
      <c r="Z38" s="9" t="e">
        <f>SUM(Z$8:Z8)</f>
        <v>#REF!</v>
      </c>
      <c r="AA38" s="9" t="e">
        <f>SUM(AA$8:AA8)</f>
        <v>#REF!</v>
      </c>
      <c r="AB38" s="9" t="e">
        <f>SUM(AB$8:AB8)</f>
        <v>#REF!</v>
      </c>
      <c r="AC38" s="9" t="e">
        <f>SUM(AC$8:AC8)</f>
        <v>#REF!</v>
      </c>
    </row>
    <row r="39" spans="3:31">
      <c r="C39" s="5" t="s">
        <v>1</v>
      </c>
      <c r="D39" s="5">
        <v>10</v>
      </c>
      <c r="F39" s="9" t="e">
        <f>SUM(F$8:F9)</f>
        <v>#REF!</v>
      </c>
      <c r="G39" s="9" t="e">
        <f>SUM(G$8:G9)</f>
        <v>#REF!</v>
      </c>
      <c r="H39" s="9" t="e">
        <f>SUM(H$8:H9)</f>
        <v>#REF!</v>
      </c>
      <c r="I39" s="9" t="e">
        <f>SUM(I$8:I9)</f>
        <v>#REF!</v>
      </c>
      <c r="J39" s="9" t="e">
        <f>SUM(J$8:J9)</f>
        <v>#REF!</v>
      </c>
      <c r="K39" s="9" t="e">
        <f>SUM(K$8:K9)</f>
        <v>#REF!</v>
      </c>
      <c r="L39" s="9" t="e">
        <f>SUM(L$8:L9)</f>
        <v>#REF!</v>
      </c>
      <c r="M39" s="9" t="e">
        <f>SUM(M$8:M9)</f>
        <v>#REF!</v>
      </c>
      <c r="N39" s="9" t="e">
        <f>SUM(N$8:N9)</f>
        <v>#REF!</v>
      </c>
      <c r="O39" s="9" t="e">
        <f>SUM(O$8:O9)</f>
        <v>#REF!</v>
      </c>
      <c r="P39" s="9" t="e">
        <f>SUM(P$8:P9)</f>
        <v>#REF!</v>
      </c>
      <c r="Q39" s="9" t="e">
        <f>SUM(Q$8:Q9)</f>
        <v>#REF!</v>
      </c>
      <c r="R39" s="9" t="e">
        <f>SUM(R$8:R9)</f>
        <v>#REF!</v>
      </c>
      <c r="S39" s="9" t="e">
        <f>SUM(S$8:S9)</f>
        <v>#REF!</v>
      </c>
      <c r="T39" s="9" t="e">
        <f>SUM(T$8:T9)</f>
        <v>#REF!</v>
      </c>
      <c r="U39" s="9" t="e">
        <f>SUM(U$8:U9)</f>
        <v>#REF!</v>
      </c>
      <c r="V39" s="9" t="e">
        <f>SUM(V$8:V9)</f>
        <v>#REF!</v>
      </c>
      <c r="W39" s="9" t="e">
        <f>SUM(W$8:W9)</f>
        <v>#REF!</v>
      </c>
      <c r="X39" s="9" t="e">
        <f>SUM(X$8:X9)</f>
        <v>#REF!</v>
      </c>
      <c r="Y39" s="9" t="e">
        <f>SUM(Y$8:Y9)</f>
        <v>#REF!</v>
      </c>
      <c r="Z39" s="9" t="e">
        <f>SUM(Z$8:Z9)</f>
        <v>#REF!</v>
      </c>
      <c r="AA39" s="9" t="e">
        <f>SUM(AA$8:AA9)</f>
        <v>#REF!</v>
      </c>
      <c r="AB39" s="9" t="e">
        <f>SUM(AB$8:AB9)</f>
        <v>#REF!</v>
      </c>
      <c r="AC39" s="9" t="e">
        <f>SUM(AC$8:AC9)</f>
        <v>#REF!</v>
      </c>
    </row>
    <row r="40" spans="3:31">
      <c r="C40" s="5" t="s">
        <v>1</v>
      </c>
      <c r="D40" s="5">
        <v>11</v>
      </c>
      <c r="F40" s="9" t="e">
        <f>SUM(F$8:F10)</f>
        <v>#REF!</v>
      </c>
      <c r="G40" s="9" t="e">
        <f>SUM(G$8:G10)</f>
        <v>#REF!</v>
      </c>
      <c r="H40" s="9" t="e">
        <f>SUM(H$8:H10)</f>
        <v>#REF!</v>
      </c>
      <c r="I40" s="9" t="e">
        <f>SUM(I$8:I10)</f>
        <v>#REF!</v>
      </c>
      <c r="J40" s="9" t="e">
        <f>SUM(J$8:J10)</f>
        <v>#REF!</v>
      </c>
      <c r="K40" s="9" t="e">
        <f>SUM(K$8:K10)</f>
        <v>#REF!</v>
      </c>
      <c r="L40" s="9" t="e">
        <f>SUM(L$8:L10)</f>
        <v>#REF!</v>
      </c>
      <c r="M40" s="9" t="e">
        <f>SUM(M$8:M10)</f>
        <v>#REF!</v>
      </c>
      <c r="N40" s="9" t="e">
        <f>SUM(N$8:N10)</f>
        <v>#REF!</v>
      </c>
      <c r="O40" s="9" t="e">
        <f>SUM(O$8:O10)</f>
        <v>#REF!</v>
      </c>
      <c r="P40" s="9" t="e">
        <f>SUM(P$8:P10)</f>
        <v>#REF!</v>
      </c>
      <c r="Q40" s="9" t="e">
        <f>SUM(Q$8:Q10)</f>
        <v>#REF!</v>
      </c>
      <c r="R40" s="9" t="e">
        <f>SUM(R$8:R10)</f>
        <v>#REF!</v>
      </c>
      <c r="S40" s="9" t="e">
        <f>SUM(S$8:S10)</f>
        <v>#REF!</v>
      </c>
      <c r="T40" s="9" t="e">
        <f>SUM(T$8:T10)</f>
        <v>#REF!</v>
      </c>
      <c r="U40" s="9" t="e">
        <f>SUM(U$8:U10)</f>
        <v>#REF!</v>
      </c>
      <c r="V40" s="9" t="e">
        <f>SUM(V$8:V10)</f>
        <v>#REF!</v>
      </c>
      <c r="W40" s="9" t="e">
        <f>SUM(W$8:W10)</f>
        <v>#REF!</v>
      </c>
      <c r="X40" s="9" t="e">
        <f>SUM(X$8:X10)</f>
        <v>#REF!</v>
      </c>
      <c r="Y40" s="9" t="e">
        <f>SUM(Y$8:Y10)</f>
        <v>#REF!</v>
      </c>
      <c r="Z40" s="9" t="e">
        <f>SUM(Z$8:Z10)</f>
        <v>#REF!</v>
      </c>
      <c r="AA40" s="9" t="e">
        <f>SUM(AA$8:AA10)</f>
        <v>#REF!</v>
      </c>
      <c r="AB40" s="9" t="e">
        <f>SUM(AB$8:AB10)</f>
        <v>#REF!</v>
      </c>
      <c r="AC40" s="9" t="e">
        <f>SUM(AC$8:AC10)</f>
        <v>#REF!</v>
      </c>
    </row>
    <row r="41" spans="3:31">
      <c r="C41" s="5" t="s">
        <v>1</v>
      </c>
      <c r="D41" s="5">
        <v>12</v>
      </c>
      <c r="F41" s="9" t="e">
        <f>SUM(F$8:F11)</f>
        <v>#REF!</v>
      </c>
      <c r="G41" s="9" t="e">
        <f>SUM(G$8:G11)</f>
        <v>#REF!</v>
      </c>
      <c r="H41" s="9" t="e">
        <f>SUM(H$8:H11)</f>
        <v>#REF!</v>
      </c>
      <c r="I41" s="9" t="e">
        <f>SUM(I$8:I11)</f>
        <v>#REF!</v>
      </c>
      <c r="J41" s="9" t="e">
        <f>SUM(J$8:J11)</f>
        <v>#REF!</v>
      </c>
      <c r="K41" s="9" t="e">
        <f>SUM(K$8:K11)</f>
        <v>#REF!</v>
      </c>
      <c r="L41" s="9" t="e">
        <f>SUM(L$8:L11)</f>
        <v>#REF!</v>
      </c>
      <c r="M41" s="9" t="e">
        <f>SUM(M$8:M11)</f>
        <v>#REF!</v>
      </c>
      <c r="N41" s="9" t="e">
        <f>SUM(N$8:N11)</f>
        <v>#REF!</v>
      </c>
      <c r="O41" s="9" t="e">
        <f>SUM(O$8:O11)</f>
        <v>#REF!</v>
      </c>
      <c r="P41" s="9" t="e">
        <f>SUM(P$8:P11)</f>
        <v>#REF!</v>
      </c>
      <c r="Q41" s="9" t="e">
        <f>SUM(Q$8:Q11)</f>
        <v>#REF!</v>
      </c>
      <c r="R41" s="9" t="e">
        <f>SUM(R$8:R11)</f>
        <v>#REF!</v>
      </c>
      <c r="S41" s="9" t="e">
        <f>SUM(S$8:S11)</f>
        <v>#REF!</v>
      </c>
      <c r="T41" s="9" t="e">
        <f>SUM(T$8:T11)</f>
        <v>#REF!</v>
      </c>
      <c r="U41" s="9" t="e">
        <f>SUM(U$8:U11)</f>
        <v>#REF!</v>
      </c>
      <c r="V41" s="9" t="e">
        <f>SUM(V$8:V11)</f>
        <v>#REF!</v>
      </c>
      <c r="W41" s="9" t="e">
        <f>SUM(W$8:W11)</f>
        <v>#REF!</v>
      </c>
      <c r="X41" s="9" t="e">
        <f>SUM(X$8:X11)</f>
        <v>#REF!</v>
      </c>
      <c r="Y41" s="9" t="e">
        <f>SUM(Y$8:Y11)</f>
        <v>#REF!</v>
      </c>
      <c r="Z41" s="9" t="e">
        <f>SUM(Z$8:Z11)</f>
        <v>#REF!</v>
      </c>
      <c r="AA41" s="9" t="e">
        <f>SUM(AA$8:AA11)</f>
        <v>#REF!</v>
      </c>
      <c r="AB41" s="9" t="e">
        <f>SUM(AB$8:AB11)</f>
        <v>#REF!</v>
      </c>
      <c r="AC41" s="9" t="e">
        <f>SUM(AC$8:AC11)</f>
        <v>#REF!</v>
      </c>
    </row>
    <row r="42" spans="3:31">
      <c r="C42" s="5" t="s">
        <v>2</v>
      </c>
      <c r="D42" s="5">
        <v>1</v>
      </c>
      <c r="F42" s="9" t="e">
        <f>SUM(F$8:F12)</f>
        <v>#REF!</v>
      </c>
      <c r="G42" s="9" t="e">
        <f>SUM(G$8:G12)</f>
        <v>#REF!</v>
      </c>
      <c r="H42" s="9" t="e">
        <f>SUM(H$8:H12)</f>
        <v>#REF!</v>
      </c>
      <c r="I42" s="9" t="e">
        <f>SUM(I$8:I12)</f>
        <v>#REF!</v>
      </c>
      <c r="J42" s="9" t="e">
        <f>SUM(J$8:J12)</f>
        <v>#REF!</v>
      </c>
      <c r="K42" s="9" t="e">
        <f>SUM(K$8:K12)</f>
        <v>#REF!</v>
      </c>
      <c r="L42" s="9" t="e">
        <f>SUM(L$8:L12)</f>
        <v>#REF!</v>
      </c>
      <c r="M42" s="9" t="e">
        <f>SUM(M$8:M12)</f>
        <v>#REF!</v>
      </c>
      <c r="N42" s="9" t="e">
        <f>SUM(N$8:N12)</f>
        <v>#REF!</v>
      </c>
      <c r="O42" s="9" t="e">
        <f>SUM(O$8:O12)</f>
        <v>#REF!</v>
      </c>
      <c r="P42" s="9" t="e">
        <f>SUM(P$8:P12)</f>
        <v>#REF!</v>
      </c>
      <c r="Q42" s="9" t="e">
        <f>SUM(Q$8:Q12)</f>
        <v>#REF!</v>
      </c>
      <c r="R42" s="9" t="e">
        <f>SUM(R$8:R12)</f>
        <v>#REF!</v>
      </c>
      <c r="S42" s="9" t="e">
        <f>SUM(S$8:S12)</f>
        <v>#REF!</v>
      </c>
      <c r="T42" s="9" t="e">
        <f>SUM(T$8:T12)</f>
        <v>#REF!</v>
      </c>
      <c r="U42" s="9" t="e">
        <f>SUM(U$8:U12)</f>
        <v>#REF!</v>
      </c>
      <c r="V42" s="9" t="e">
        <f>SUM(V$8:V12)</f>
        <v>#REF!</v>
      </c>
      <c r="W42" s="9" t="e">
        <f>SUM(W$8:W12)</f>
        <v>#REF!</v>
      </c>
      <c r="X42" s="9" t="e">
        <f>SUM(X$8:X12)</f>
        <v>#REF!</v>
      </c>
      <c r="Y42" s="9" t="e">
        <f>SUM(Y$8:Y12)</f>
        <v>#REF!</v>
      </c>
      <c r="Z42" s="9" t="e">
        <f>SUM(Z$8:Z12)</f>
        <v>#REF!</v>
      </c>
      <c r="AA42" s="9" t="e">
        <f>SUM(AA$8:AA12)</f>
        <v>#REF!</v>
      </c>
      <c r="AB42" s="9" t="e">
        <f>SUM(AB$8:AB12)</f>
        <v>#REF!</v>
      </c>
      <c r="AC42" s="9" t="e">
        <f>SUM(AC$8:AC12)</f>
        <v>#REF!</v>
      </c>
    </row>
    <row r="43" spans="3:31">
      <c r="C43" s="5" t="s">
        <v>2</v>
      </c>
      <c r="D43" s="5">
        <v>2</v>
      </c>
      <c r="F43" s="9" t="e">
        <f>SUM(F$8:F13)</f>
        <v>#REF!</v>
      </c>
      <c r="G43" s="9" t="e">
        <f>SUM(G$8:G13)</f>
        <v>#REF!</v>
      </c>
      <c r="H43" s="9" t="e">
        <f>SUM(H$8:H13)</f>
        <v>#REF!</v>
      </c>
      <c r="I43" s="9" t="e">
        <f>SUM(I$8:I13)</f>
        <v>#REF!</v>
      </c>
      <c r="J43" s="9" t="e">
        <f>SUM(J$8:J13)</f>
        <v>#REF!</v>
      </c>
      <c r="K43" s="9" t="e">
        <f>SUM(K$8:K13)</f>
        <v>#REF!</v>
      </c>
      <c r="L43" s="9" t="e">
        <f>SUM(L$8:L13)</f>
        <v>#REF!</v>
      </c>
      <c r="M43" s="9" t="e">
        <f>SUM(M$8:M13)</f>
        <v>#REF!</v>
      </c>
      <c r="N43" s="9" t="e">
        <f>SUM(N$8:N13)</f>
        <v>#REF!</v>
      </c>
      <c r="O43" s="9" t="e">
        <f>SUM(O$8:O13)</f>
        <v>#REF!</v>
      </c>
      <c r="P43" s="9" t="e">
        <f>SUM(P$8:P13)</f>
        <v>#REF!</v>
      </c>
      <c r="Q43" s="9" t="e">
        <f>SUM(Q$8:Q13)</f>
        <v>#REF!</v>
      </c>
      <c r="R43" s="9" t="e">
        <f>SUM(R$8:R13)</f>
        <v>#REF!</v>
      </c>
      <c r="S43" s="9" t="e">
        <f>SUM(S$8:S13)</f>
        <v>#REF!</v>
      </c>
      <c r="T43" s="9" t="e">
        <f>SUM(T$8:T13)</f>
        <v>#REF!</v>
      </c>
      <c r="U43" s="9" t="e">
        <f>SUM(U$8:U13)</f>
        <v>#REF!</v>
      </c>
      <c r="V43" s="9" t="e">
        <f>SUM(V$8:V13)</f>
        <v>#REF!</v>
      </c>
      <c r="W43" s="9" t="e">
        <f>SUM(W$8:W13)</f>
        <v>#REF!</v>
      </c>
      <c r="X43" s="9" t="e">
        <f>SUM(X$8:X13)</f>
        <v>#REF!</v>
      </c>
      <c r="Y43" s="9" t="e">
        <f>SUM(Y$8:Y13)</f>
        <v>#REF!</v>
      </c>
      <c r="Z43" s="9" t="e">
        <f>SUM(Z$8:Z13)</f>
        <v>#REF!</v>
      </c>
      <c r="AA43" s="9" t="e">
        <f>SUM(AA$8:AA13)</f>
        <v>#REF!</v>
      </c>
      <c r="AB43" s="9" t="e">
        <f>SUM(AB$8:AB13)</f>
        <v>#REF!</v>
      </c>
      <c r="AC43" s="9" t="e">
        <f>SUM(AC$8:AC13)</f>
        <v>#REF!</v>
      </c>
    </row>
    <row r="44" spans="3:31">
      <c r="C44" s="5" t="s">
        <v>2</v>
      </c>
      <c r="D44" s="5">
        <v>3</v>
      </c>
      <c r="F44" s="9" t="e">
        <f>SUM(F$8:F14)</f>
        <v>#REF!</v>
      </c>
      <c r="G44" s="9" t="e">
        <f>SUM(G$8:G14)</f>
        <v>#REF!</v>
      </c>
      <c r="H44" s="9" t="e">
        <f>SUM(H$8:H14)</f>
        <v>#REF!</v>
      </c>
      <c r="I44" s="9" t="e">
        <f>SUM(I$8:I14)</f>
        <v>#REF!</v>
      </c>
      <c r="J44" s="9" t="e">
        <f>SUM(J$8:J14)</f>
        <v>#REF!</v>
      </c>
      <c r="K44" s="9" t="e">
        <f>SUM(K$8:K14)</f>
        <v>#REF!</v>
      </c>
      <c r="L44" s="9" t="e">
        <f>SUM(L$8:L14)</f>
        <v>#REF!</v>
      </c>
      <c r="M44" s="9" t="e">
        <f>SUM(M$8:M14)</f>
        <v>#REF!</v>
      </c>
      <c r="N44" s="9" t="e">
        <f>SUM(N$8:N14)</f>
        <v>#REF!</v>
      </c>
      <c r="O44" s="9" t="e">
        <f>SUM(O$8:O14)</f>
        <v>#REF!</v>
      </c>
      <c r="P44" s="9" t="e">
        <f>SUM(P$8:P14)</f>
        <v>#REF!</v>
      </c>
      <c r="Q44" s="9" t="e">
        <f>SUM(Q$8:Q14)</f>
        <v>#REF!</v>
      </c>
      <c r="R44" s="9" t="e">
        <f>SUM(R$8:R14)</f>
        <v>#REF!</v>
      </c>
      <c r="S44" s="9" t="e">
        <f>SUM(S$8:S14)</f>
        <v>#REF!</v>
      </c>
      <c r="T44" s="9" t="e">
        <f>SUM(T$8:T14)</f>
        <v>#REF!</v>
      </c>
      <c r="U44" s="9" t="e">
        <f>SUM(U$8:U14)</f>
        <v>#REF!</v>
      </c>
      <c r="V44" s="9" t="e">
        <f>SUM(V$8:V14)</f>
        <v>#REF!</v>
      </c>
      <c r="W44" s="9" t="e">
        <f>SUM(W$8:W14)</f>
        <v>#REF!</v>
      </c>
      <c r="X44" s="9" t="e">
        <f>SUM(X$8:X14)</f>
        <v>#REF!</v>
      </c>
      <c r="Y44" s="9" t="e">
        <f>SUM(Y$8:Y14)</f>
        <v>#REF!</v>
      </c>
      <c r="Z44" s="9" t="e">
        <f>SUM(Z$8:Z14)</f>
        <v>#REF!</v>
      </c>
      <c r="AA44" s="9" t="e">
        <f>SUM(AA$8:AA14)</f>
        <v>#REF!</v>
      </c>
      <c r="AB44" s="9" t="e">
        <f>SUM(AB$8:AB14)</f>
        <v>#REF!</v>
      </c>
      <c r="AC44" s="9" t="e">
        <f>SUM(AC$8:AC14)</f>
        <v>#REF!</v>
      </c>
    </row>
    <row r="45" spans="3:31">
      <c r="C45" s="5" t="s">
        <v>2</v>
      </c>
      <c r="D45" s="5">
        <v>4</v>
      </c>
      <c r="F45" s="9" t="e">
        <f>SUM(F$8:F15)</f>
        <v>#REF!</v>
      </c>
      <c r="G45" s="9" t="e">
        <f>SUM(G$8:G15)</f>
        <v>#REF!</v>
      </c>
      <c r="H45" s="9" t="e">
        <f>SUM(H$8:H15)</f>
        <v>#REF!</v>
      </c>
      <c r="I45" s="9" t="e">
        <f>SUM(I$8:I15)</f>
        <v>#REF!</v>
      </c>
      <c r="J45" s="9" t="e">
        <f>SUM(J$8:J15)</f>
        <v>#REF!</v>
      </c>
      <c r="K45" s="9" t="e">
        <f>SUM(K$8:K15)</f>
        <v>#REF!</v>
      </c>
      <c r="L45" s="9" t="e">
        <f>SUM(L$8:L15)</f>
        <v>#REF!</v>
      </c>
      <c r="M45" s="9" t="e">
        <f>SUM(M$8:M15)</f>
        <v>#REF!</v>
      </c>
      <c r="N45" s="9" t="e">
        <f>SUM(N$8:N15)</f>
        <v>#REF!</v>
      </c>
      <c r="O45" s="9" t="e">
        <f>SUM(O$8:O15)</f>
        <v>#REF!</v>
      </c>
      <c r="P45" s="9" t="e">
        <f>SUM(P$8:P15)</f>
        <v>#REF!</v>
      </c>
      <c r="Q45" s="9" t="e">
        <f>SUM(Q$8:Q15)</f>
        <v>#REF!</v>
      </c>
      <c r="R45" s="9" t="e">
        <f>SUM(R$8:R15)</f>
        <v>#REF!</v>
      </c>
      <c r="S45" s="9" t="e">
        <f>SUM(S$8:S15)</f>
        <v>#REF!</v>
      </c>
      <c r="T45" s="9" t="e">
        <f>SUM(T$8:T15)</f>
        <v>#REF!</v>
      </c>
      <c r="U45" s="9" t="e">
        <f>SUM(U$8:U15)</f>
        <v>#REF!</v>
      </c>
      <c r="V45" s="9" t="e">
        <f>SUM(V$8:V15)</f>
        <v>#REF!</v>
      </c>
      <c r="W45" s="9" t="e">
        <f>SUM(W$8:W15)</f>
        <v>#REF!</v>
      </c>
      <c r="X45" s="9" t="e">
        <f>SUM(X$8:X15)</f>
        <v>#REF!</v>
      </c>
      <c r="Y45" s="9" t="e">
        <f>SUM(Y$8:Y15)</f>
        <v>#REF!</v>
      </c>
      <c r="Z45" s="9" t="e">
        <f>SUM(Z$8:Z15)</f>
        <v>#REF!</v>
      </c>
      <c r="AA45" s="9" t="e">
        <f>SUM(AA$8:AA15)</f>
        <v>#REF!</v>
      </c>
      <c r="AB45" s="9" t="e">
        <f>SUM(AB$8:AB15)</f>
        <v>#REF!</v>
      </c>
      <c r="AC45" s="9" t="e">
        <f>SUM(AC$8:AC15)</f>
        <v>#REF!</v>
      </c>
    </row>
    <row r="46" spans="3:31">
      <c r="C46" s="5" t="s">
        <v>2</v>
      </c>
      <c r="D46" s="5">
        <v>5</v>
      </c>
      <c r="F46" s="9" t="e">
        <f>SUM(F$8:F16)</f>
        <v>#REF!</v>
      </c>
      <c r="G46" s="9" t="e">
        <f>SUM(G$8:G16)</f>
        <v>#REF!</v>
      </c>
      <c r="H46" s="9" t="e">
        <f>SUM(H$8:H16)</f>
        <v>#REF!</v>
      </c>
      <c r="I46" s="9" t="e">
        <f>SUM(I$8:I16)</f>
        <v>#REF!</v>
      </c>
      <c r="J46" s="9" t="e">
        <f>SUM(J$8:J16)</f>
        <v>#REF!</v>
      </c>
      <c r="K46" s="9" t="e">
        <f>SUM(K$8:K16)</f>
        <v>#REF!</v>
      </c>
      <c r="L46" s="9" t="e">
        <f>SUM(L$8:L16)</f>
        <v>#REF!</v>
      </c>
      <c r="M46" s="9" t="e">
        <f>SUM(M$8:M16)</f>
        <v>#REF!</v>
      </c>
      <c r="N46" s="9" t="e">
        <f>SUM(N$8:N16)</f>
        <v>#REF!</v>
      </c>
      <c r="O46" s="9" t="e">
        <f>SUM(O$8:O16)</f>
        <v>#REF!</v>
      </c>
      <c r="P46" s="9" t="e">
        <f>SUM(P$8:P16)</f>
        <v>#REF!</v>
      </c>
      <c r="Q46" s="9" t="e">
        <f>SUM(Q$8:Q16)</f>
        <v>#REF!</v>
      </c>
      <c r="R46" s="9" t="e">
        <f>SUM(R$8:R16)</f>
        <v>#REF!</v>
      </c>
      <c r="S46" s="9" t="e">
        <f>SUM(S$8:S16)</f>
        <v>#REF!</v>
      </c>
      <c r="T46" s="9" t="e">
        <f>SUM(T$8:T16)</f>
        <v>#REF!</v>
      </c>
      <c r="U46" s="9" t="e">
        <f>SUM(U$8:U16)</f>
        <v>#REF!</v>
      </c>
      <c r="V46" s="9" t="e">
        <f>SUM(V$8:V16)</f>
        <v>#REF!</v>
      </c>
      <c r="W46" s="9" t="e">
        <f>SUM(W$8:W16)</f>
        <v>#REF!</v>
      </c>
      <c r="X46" s="9" t="e">
        <f>SUM(X$8:X16)</f>
        <v>#REF!</v>
      </c>
      <c r="Y46" s="9" t="e">
        <f>SUM(Y$8:Y16)</f>
        <v>#REF!</v>
      </c>
      <c r="Z46" s="9" t="e">
        <f>SUM(Z$8:Z16)</f>
        <v>#REF!</v>
      </c>
      <c r="AA46" s="9" t="e">
        <f>SUM(AA$8:AA16)</f>
        <v>#REF!</v>
      </c>
      <c r="AB46" s="9" t="e">
        <f>SUM(AB$8:AB16)</f>
        <v>#REF!</v>
      </c>
      <c r="AC46" s="9" t="e">
        <f>SUM(AC$8:AC16)</f>
        <v>#REF!</v>
      </c>
    </row>
    <row r="47" spans="3:31">
      <c r="C47" s="5" t="s">
        <v>2</v>
      </c>
      <c r="D47" s="5">
        <v>6</v>
      </c>
      <c r="F47" s="9" t="e">
        <f>SUM(F$8:F17)</f>
        <v>#REF!</v>
      </c>
      <c r="G47" s="9" t="e">
        <f>SUM(G$8:G17)</f>
        <v>#REF!</v>
      </c>
      <c r="H47" s="9" t="e">
        <f>SUM(H$8:H17)</f>
        <v>#REF!</v>
      </c>
      <c r="I47" s="9" t="e">
        <f>SUM(I$8:I17)</f>
        <v>#REF!</v>
      </c>
      <c r="J47" s="9" t="e">
        <f>SUM(J$8:J17)</f>
        <v>#REF!</v>
      </c>
      <c r="K47" s="9" t="e">
        <f>SUM(K$8:K17)</f>
        <v>#REF!</v>
      </c>
      <c r="L47" s="9" t="e">
        <f>SUM(L$8:L17)</f>
        <v>#REF!</v>
      </c>
      <c r="M47" s="9" t="e">
        <f>SUM(M$8:M17)</f>
        <v>#REF!</v>
      </c>
      <c r="N47" s="9" t="e">
        <f>SUM(N$8:N17)</f>
        <v>#REF!</v>
      </c>
      <c r="O47" s="9" t="e">
        <f>SUM(O$8:O17)</f>
        <v>#REF!</v>
      </c>
      <c r="P47" s="9" t="e">
        <f>SUM(P$8:P17)</f>
        <v>#REF!</v>
      </c>
      <c r="Q47" s="9" t="e">
        <f>SUM(Q$8:Q17)</f>
        <v>#REF!</v>
      </c>
      <c r="R47" s="9" t="e">
        <f>SUM(R$8:R17)</f>
        <v>#REF!</v>
      </c>
      <c r="S47" s="9" t="e">
        <f>SUM(S$8:S17)</f>
        <v>#REF!</v>
      </c>
      <c r="T47" s="9" t="e">
        <f>SUM(T$8:T17)</f>
        <v>#REF!</v>
      </c>
      <c r="U47" s="9" t="e">
        <f>SUM(U$8:U17)</f>
        <v>#REF!</v>
      </c>
      <c r="V47" s="9" t="e">
        <f>SUM(V$8:V17)</f>
        <v>#REF!</v>
      </c>
      <c r="W47" s="9" t="e">
        <f>SUM(W$8:W17)</f>
        <v>#REF!</v>
      </c>
      <c r="X47" s="9" t="e">
        <f>SUM(X$8:X17)</f>
        <v>#REF!</v>
      </c>
      <c r="Y47" s="9" t="e">
        <f>SUM(Y$8:Y17)</f>
        <v>#REF!</v>
      </c>
      <c r="Z47" s="9" t="e">
        <f>SUM(Z$8:Z17)</f>
        <v>#REF!</v>
      </c>
      <c r="AA47" s="9" t="e">
        <f>SUM(AA$8:AA17)</f>
        <v>#REF!</v>
      </c>
      <c r="AB47" s="9" t="e">
        <f>SUM(AB$8:AB17)</f>
        <v>#REF!</v>
      </c>
      <c r="AC47" s="9" t="e">
        <f>SUM(AC$8:AC17)</f>
        <v>#REF!</v>
      </c>
    </row>
    <row r="48" spans="3:31">
      <c r="C48" s="5" t="s">
        <v>2</v>
      </c>
      <c r="D48" s="5">
        <v>7</v>
      </c>
      <c r="F48" s="9" t="e">
        <f>SUM(F$8:F18)</f>
        <v>#REF!</v>
      </c>
      <c r="G48" s="9" t="e">
        <f>SUM(G$8:G18)</f>
        <v>#REF!</v>
      </c>
      <c r="H48" s="9" t="e">
        <f>SUM(H$8:H18)</f>
        <v>#REF!</v>
      </c>
      <c r="I48" s="9" t="e">
        <f>SUM(I$8:I18)</f>
        <v>#REF!</v>
      </c>
      <c r="J48" s="9" t="e">
        <f>SUM(J$8:J18)</f>
        <v>#REF!</v>
      </c>
      <c r="K48" s="9" t="e">
        <f>SUM(K$8:K18)</f>
        <v>#REF!</v>
      </c>
      <c r="L48" s="9" t="e">
        <f>SUM(L$8:L18)</f>
        <v>#REF!</v>
      </c>
      <c r="M48" s="9" t="e">
        <f>SUM(M$8:M18)</f>
        <v>#REF!</v>
      </c>
      <c r="N48" s="9" t="e">
        <f>SUM(N$8:N18)</f>
        <v>#REF!</v>
      </c>
      <c r="O48" s="9" t="e">
        <f>SUM(O$8:O18)</f>
        <v>#REF!</v>
      </c>
      <c r="P48" s="9" t="e">
        <f>SUM(P$8:P18)</f>
        <v>#REF!</v>
      </c>
      <c r="Q48" s="9" t="e">
        <f>SUM(Q$8:Q18)</f>
        <v>#REF!</v>
      </c>
      <c r="R48" s="9" t="e">
        <f>SUM(R$8:R18)</f>
        <v>#REF!</v>
      </c>
      <c r="S48" s="9" t="e">
        <f>SUM(S$8:S18)</f>
        <v>#REF!</v>
      </c>
      <c r="T48" s="9" t="e">
        <f>SUM(T$8:T18)</f>
        <v>#REF!</v>
      </c>
      <c r="U48" s="9" t="e">
        <f>SUM(U$8:U18)</f>
        <v>#REF!</v>
      </c>
      <c r="V48" s="9" t="e">
        <f>SUM(V$8:V18)</f>
        <v>#REF!</v>
      </c>
      <c r="W48" s="9" t="e">
        <f>SUM(W$8:W18)</f>
        <v>#REF!</v>
      </c>
      <c r="X48" s="9" t="e">
        <f>SUM(X$8:X18)</f>
        <v>#REF!</v>
      </c>
      <c r="Y48" s="9" t="e">
        <f>SUM(Y$8:Y18)</f>
        <v>#REF!</v>
      </c>
      <c r="Z48" s="9" t="e">
        <f>SUM(Z$8:Z18)</f>
        <v>#REF!</v>
      </c>
      <c r="AA48" s="9" t="e">
        <f>SUM(AA$8:AA18)</f>
        <v>#REF!</v>
      </c>
      <c r="AB48" s="9" t="e">
        <f>SUM(AB$8:AB18)</f>
        <v>#REF!</v>
      </c>
      <c r="AC48" s="9" t="e">
        <f>SUM(AC$8:AC18)</f>
        <v>#REF!</v>
      </c>
    </row>
    <row r="49" spans="3:29">
      <c r="C49" s="5" t="s">
        <v>2</v>
      </c>
      <c r="D49" s="5">
        <v>8</v>
      </c>
      <c r="F49" s="9" t="e">
        <f>SUM(F$8:F19)</f>
        <v>#REF!</v>
      </c>
      <c r="G49" s="9" t="e">
        <f>SUM(G$8:G19)</f>
        <v>#REF!</v>
      </c>
      <c r="H49" s="9" t="e">
        <f>SUM(H$8:H19)</f>
        <v>#REF!</v>
      </c>
      <c r="I49" s="9" t="e">
        <f>SUM(I$8:I19)</f>
        <v>#REF!</v>
      </c>
      <c r="J49" s="9" t="e">
        <f>SUM(J$8:J19)</f>
        <v>#REF!</v>
      </c>
      <c r="K49" s="9" t="e">
        <f>SUM(K$8:K19)</f>
        <v>#REF!</v>
      </c>
      <c r="L49" s="9" t="e">
        <f>SUM(L$8:L19)</f>
        <v>#REF!</v>
      </c>
      <c r="M49" s="9" t="e">
        <f>SUM(M$8:M19)</f>
        <v>#REF!</v>
      </c>
      <c r="N49" s="9" t="e">
        <f>SUM(N$8:N19)</f>
        <v>#REF!</v>
      </c>
      <c r="O49" s="9" t="e">
        <f>SUM(O$8:O19)</f>
        <v>#REF!</v>
      </c>
      <c r="P49" s="9" t="e">
        <f>SUM(P$8:P19)</f>
        <v>#REF!</v>
      </c>
      <c r="Q49" s="9" t="e">
        <f>SUM(Q$8:Q19)</f>
        <v>#REF!</v>
      </c>
      <c r="R49" s="9" t="e">
        <f>SUM(R$8:R19)</f>
        <v>#REF!</v>
      </c>
      <c r="S49" s="9" t="e">
        <f>SUM(S$8:S19)</f>
        <v>#REF!</v>
      </c>
      <c r="T49" s="9" t="e">
        <f>SUM(T$8:T19)</f>
        <v>#REF!</v>
      </c>
      <c r="U49" s="9" t="e">
        <f>SUM(U$8:U19)</f>
        <v>#REF!</v>
      </c>
      <c r="V49" s="9" t="e">
        <f>SUM(V$8:V19)</f>
        <v>#REF!</v>
      </c>
      <c r="W49" s="9" t="e">
        <f>SUM(W$8:W19)</f>
        <v>#REF!</v>
      </c>
      <c r="X49" s="9" t="e">
        <f>SUM(X$8:X19)</f>
        <v>#REF!</v>
      </c>
      <c r="Y49" s="9" t="e">
        <f>SUM(Y$8:Y19)</f>
        <v>#REF!</v>
      </c>
      <c r="Z49" s="9" t="e">
        <f>SUM(Z$8:Z19)</f>
        <v>#REF!</v>
      </c>
      <c r="AA49" s="9" t="e">
        <f>SUM(AA$8:AA19)</f>
        <v>#REF!</v>
      </c>
      <c r="AB49" s="9" t="e">
        <f>SUM(AB$8:AB19)</f>
        <v>#REF!</v>
      </c>
      <c r="AC49" s="9" t="e">
        <f>SUM(AC$8:AC19)</f>
        <v>#REF!</v>
      </c>
    </row>
    <row r="50" spans="3:29">
      <c r="C50" s="5" t="s">
        <v>2</v>
      </c>
      <c r="D50" s="5">
        <v>9</v>
      </c>
      <c r="F50" s="9" t="e">
        <f>SUM(F$8:F20)</f>
        <v>#REF!</v>
      </c>
      <c r="G50" s="9" t="e">
        <f>SUM(G$8:G20)</f>
        <v>#REF!</v>
      </c>
      <c r="H50" s="9" t="e">
        <f>SUM(H$8:H20)</f>
        <v>#REF!</v>
      </c>
      <c r="I50" s="9" t="e">
        <f>SUM(I$8:I20)</f>
        <v>#REF!</v>
      </c>
      <c r="J50" s="9" t="e">
        <f>SUM(J$8:J20)</f>
        <v>#REF!</v>
      </c>
      <c r="K50" s="9" t="e">
        <f>SUM(K$8:K20)</f>
        <v>#REF!</v>
      </c>
      <c r="L50" s="9" t="e">
        <f>SUM(L$8:L20)</f>
        <v>#REF!</v>
      </c>
      <c r="M50" s="9" t="e">
        <f>SUM(M$8:M20)</f>
        <v>#REF!</v>
      </c>
      <c r="N50" s="9" t="e">
        <f>SUM(N$8:N20)</f>
        <v>#REF!</v>
      </c>
      <c r="O50" s="9" t="e">
        <f>SUM(O$8:O20)</f>
        <v>#REF!</v>
      </c>
      <c r="P50" s="9" t="e">
        <f>SUM(P$8:P20)</f>
        <v>#REF!</v>
      </c>
      <c r="Q50" s="9" t="e">
        <f>SUM(Q$8:Q20)</f>
        <v>#REF!</v>
      </c>
      <c r="R50" s="9" t="e">
        <f>SUM(R$8:R20)</f>
        <v>#REF!</v>
      </c>
      <c r="S50" s="9" t="e">
        <f>SUM(S$8:S20)</f>
        <v>#REF!</v>
      </c>
      <c r="T50" s="9" t="e">
        <f>SUM(T$8:T20)</f>
        <v>#REF!</v>
      </c>
      <c r="U50" s="9" t="e">
        <f>SUM(U$8:U20)</f>
        <v>#REF!</v>
      </c>
      <c r="V50" s="9" t="e">
        <f>SUM(V$8:V20)</f>
        <v>#REF!</v>
      </c>
      <c r="W50" s="9" t="e">
        <f>SUM(W$8:W20)</f>
        <v>#REF!</v>
      </c>
      <c r="X50" s="9" t="e">
        <f>SUM(X$8:X20)</f>
        <v>#REF!</v>
      </c>
      <c r="Y50" s="9" t="e">
        <f>SUM(Y$8:Y20)</f>
        <v>#REF!</v>
      </c>
      <c r="Z50" s="9" t="e">
        <f>SUM(Z$8:Z20)</f>
        <v>#REF!</v>
      </c>
      <c r="AA50" s="9" t="e">
        <f>SUM(AA$8:AA20)</f>
        <v>#REF!</v>
      </c>
      <c r="AB50" s="9" t="e">
        <f>SUM(AB$8:AB20)</f>
        <v>#REF!</v>
      </c>
      <c r="AC50" s="9" t="e">
        <f>SUM(AC$8:AC20)</f>
        <v>#REF!</v>
      </c>
    </row>
    <row r="51" spans="3:29">
      <c r="C51" s="5" t="s">
        <v>2</v>
      </c>
      <c r="D51" s="5">
        <v>10</v>
      </c>
      <c r="F51" s="9" t="e">
        <f>SUM(F$8:F21)</f>
        <v>#REF!</v>
      </c>
      <c r="G51" s="9" t="e">
        <f>SUM(G$8:G21)</f>
        <v>#REF!</v>
      </c>
      <c r="H51" s="9" t="e">
        <f>SUM(H$8:H21)</f>
        <v>#REF!</v>
      </c>
      <c r="I51" s="9" t="e">
        <f>SUM(I$8:I21)</f>
        <v>#REF!</v>
      </c>
      <c r="J51" s="9" t="e">
        <f>SUM(J$8:J21)</f>
        <v>#REF!</v>
      </c>
      <c r="K51" s="9" t="e">
        <f>SUM(K$8:K21)</f>
        <v>#REF!</v>
      </c>
      <c r="L51" s="9" t="e">
        <f>SUM(L$8:L21)</f>
        <v>#REF!</v>
      </c>
      <c r="M51" s="9" t="e">
        <f>SUM(M$8:M21)</f>
        <v>#REF!</v>
      </c>
      <c r="N51" s="9" t="e">
        <f>SUM(N$8:N21)</f>
        <v>#REF!</v>
      </c>
      <c r="O51" s="9" t="e">
        <f>SUM(O$8:O21)</f>
        <v>#REF!</v>
      </c>
      <c r="P51" s="9" t="e">
        <f>SUM(P$8:P21)</f>
        <v>#REF!</v>
      </c>
      <c r="Q51" s="9" t="e">
        <f>SUM(Q$8:Q21)</f>
        <v>#REF!</v>
      </c>
      <c r="R51" s="9" t="e">
        <f>SUM(R$8:R21)</f>
        <v>#REF!</v>
      </c>
      <c r="S51" s="9" t="e">
        <f>SUM(S$8:S21)</f>
        <v>#REF!</v>
      </c>
      <c r="T51" s="9" t="e">
        <f>SUM(T$8:T21)</f>
        <v>#REF!</v>
      </c>
      <c r="U51" s="9" t="e">
        <f>SUM(U$8:U21)</f>
        <v>#REF!</v>
      </c>
      <c r="V51" s="9" t="e">
        <f>SUM(V$8:V21)</f>
        <v>#REF!</v>
      </c>
      <c r="W51" s="9" t="e">
        <f>SUM(W$8:W21)</f>
        <v>#REF!</v>
      </c>
      <c r="X51" s="9" t="e">
        <f>SUM(X$8:X21)</f>
        <v>#REF!</v>
      </c>
      <c r="Y51" s="9" t="e">
        <f>SUM(Y$8:Y21)</f>
        <v>#REF!</v>
      </c>
      <c r="Z51" s="9" t="e">
        <f>SUM(Z$8:Z21)</f>
        <v>#REF!</v>
      </c>
      <c r="AA51" s="9" t="e">
        <f>SUM(AA$8:AA21)</f>
        <v>#REF!</v>
      </c>
      <c r="AB51" s="9" t="e">
        <f>SUM(AB$8:AB21)</f>
        <v>#REF!</v>
      </c>
      <c r="AC51" s="9" t="e">
        <f>SUM(AC$8:AC21)</f>
        <v>#REF!</v>
      </c>
    </row>
    <row r="52" spans="3:29">
      <c r="C52" s="5" t="s">
        <v>2</v>
      </c>
      <c r="D52" s="5">
        <v>11</v>
      </c>
      <c r="F52" s="9" t="e">
        <f>SUM(F$8:F22)</f>
        <v>#REF!</v>
      </c>
      <c r="G52" s="9" t="e">
        <f>SUM(G$8:G22)</f>
        <v>#REF!</v>
      </c>
      <c r="H52" s="9" t="e">
        <f>SUM(H$8:H22)</f>
        <v>#REF!</v>
      </c>
      <c r="I52" s="9" t="e">
        <f>SUM(I$8:I22)</f>
        <v>#REF!</v>
      </c>
      <c r="J52" s="9" t="e">
        <f>SUM(J$8:J22)</f>
        <v>#REF!</v>
      </c>
      <c r="K52" s="9" t="e">
        <f>SUM(K$8:K22)</f>
        <v>#REF!</v>
      </c>
      <c r="L52" s="9" t="e">
        <f>SUM(L$8:L22)</f>
        <v>#REF!</v>
      </c>
      <c r="M52" s="9" t="e">
        <f>SUM(M$8:M22)</f>
        <v>#REF!</v>
      </c>
      <c r="N52" s="9" t="e">
        <f>SUM(N$8:N22)</f>
        <v>#REF!</v>
      </c>
      <c r="O52" s="9" t="e">
        <f>SUM(O$8:O22)</f>
        <v>#REF!</v>
      </c>
      <c r="P52" s="9" t="e">
        <f>SUM(P$8:P22)</f>
        <v>#REF!</v>
      </c>
      <c r="Q52" s="9" t="e">
        <f>SUM(Q$8:Q22)</f>
        <v>#REF!</v>
      </c>
      <c r="R52" s="9" t="e">
        <f>SUM(R$8:R22)</f>
        <v>#REF!</v>
      </c>
      <c r="S52" s="9" t="e">
        <f>SUM(S$8:S22)</f>
        <v>#REF!</v>
      </c>
      <c r="T52" s="9" t="e">
        <f>SUM(T$8:T22)</f>
        <v>#REF!</v>
      </c>
      <c r="U52" s="9" t="e">
        <f>SUM(U$8:U22)</f>
        <v>#REF!</v>
      </c>
      <c r="V52" s="9" t="e">
        <f>SUM(V$8:V22)</f>
        <v>#REF!</v>
      </c>
      <c r="W52" s="9" t="e">
        <f>SUM(W$8:W22)</f>
        <v>#REF!</v>
      </c>
      <c r="X52" s="9" t="e">
        <f>SUM(X$8:X22)</f>
        <v>#REF!</v>
      </c>
      <c r="Y52" s="9" t="e">
        <f>SUM(Y$8:Y22)</f>
        <v>#REF!</v>
      </c>
      <c r="Z52" s="9" t="e">
        <f>SUM(Z$8:Z22)</f>
        <v>#REF!</v>
      </c>
      <c r="AA52" s="9" t="e">
        <f>SUM(AA$8:AA22)</f>
        <v>#REF!</v>
      </c>
      <c r="AB52" s="9" t="e">
        <f>SUM(AB$8:AB22)</f>
        <v>#REF!</v>
      </c>
      <c r="AC52" s="9" t="e">
        <f>SUM(AC$8:AC22)</f>
        <v>#REF!</v>
      </c>
    </row>
    <row r="53" spans="3:29">
      <c r="C53" s="5" t="s">
        <v>2</v>
      </c>
      <c r="D53" s="5">
        <v>12</v>
      </c>
      <c r="F53" s="9" t="e">
        <f>SUM(F$8:F23)</f>
        <v>#REF!</v>
      </c>
      <c r="G53" s="9" t="e">
        <f>SUM(G$8:G23)</f>
        <v>#REF!</v>
      </c>
      <c r="H53" s="9" t="e">
        <f>SUM(H$8:H23)</f>
        <v>#REF!</v>
      </c>
      <c r="I53" s="9" t="e">
        <f>SUM(I$8:I23)</f>
        <v>#REF!</v>
      </c>
      <c r="J53" s="9" t="e">
        <f>SUM(J$8:J23)</f>
        <v>#REF!</v>
      </c>
      <c r="K53" s="9" t="e">
        <f>SUM(K$8:K23)</f>
        <v>#REF!</v>
      </c>
      <c r="L53" s="9" t="e">
        <f>SUM(L$8:L23)</f>
        <v>#REF!</v>
      </c>
      <c r="M53" s="9" t="e">
        <f>SUM(M$8:M23)</f>
        <v>#REF!</v>
      </c>
      <c r="N53" s="9" t="e">
        <f>SUM(N$8:N23)</f>
        <v>#REF!</v>
      </c>
      <c r="O53" s="9" t="e">
        <f>SUM(O$8:O23)</f>
        <v>#REF!</v>
      </c>
      <c r="P53" s="9" t="e">
        <f>SUM(P$8:P23)</f>
        <v>#REF!</v>
      </c>
      <c r="Q53" s="9" t="e">
        <f>SUM(Q$8:Q23)</f>
        <v>#REF!</v>
      </c>
      <c r="R53" s="9" t="e">
        <f>SUM(R$8:R23)</f>
        <v>#REF!</v>
      </c>
      <c r="S53" s="9" t="e">
        <f>SUM(S$8:S23)</f>
        <v>#REF!</v>
      </c>
      <c r="T53" s="9" t="e">
        <f>SUM(T$8:T23)</f>
        <v>#REF!</v>
      </c>
      <c r="U53" s="9" t="e">
        <f>SUM(U$8:U23)</f>
        <v>#REF!</v>
      </c>
      <c r="V53" s="9" t="e">
        <f>SUM(V$8:V23)</f>
        <v>#REF!</v>
      </c>
      <c r="W53" s="9" t="e">
        <f>SUM(W$8:W23)</f>
        <v>#REF!</v>
      </c>
      <c r="X53" s="9" t="e">
        <f>SUM(X$8:X23)</f>
        <v>#REF!</v>
      </c>
      <c r="Y53" s="9" t="e">
        <f>SUM(Y$8:Y23)</f>
        <v>#REF!</v>
      </c>
      <c r="Z53" s="9" t="e">
        <f>SUM(Z$8:Z23)</f>
        <v>#REF!</v>
      </c>
      <c r="AA53" s="9" t="e">
        <f>SUM(AA$8:AA23)</f>
        <v>#REF!</v>
      </c>
      <c r="AB53" s="9" t="e">
        <f>SUM(AB$8:AB23)</f>
        <v>#REF!</v>
      </c>
      <c r="AC53" s="9" t="e">
        <f>SUM(AC$8:AC23)</f>
        <v>#REF!</v>
      </c>
    </row>
    <row r="54" spans="3:29">
      <c r="C54" s="5" t="s">
        <v>3</v>
      </c>
      <c r="D54" s="5">
        <v>1</v>
      </c>
      <c r="F54" s="9" t="e">
        <f>SUM(F$8:F24)</f>
        <v>#REF!</v>
      </c>
      <c r="G54" s="9" t="e">
        <f>SUM(G$8:G24)</f>
        <v>#REF!</v>
      </c>
      <c r="H54" s="9" t="e">
        <f>SUM(H$8:H24)</f>
        <v>#REF!</v>
      </c>
      <c r="I54" s="9" t="e">
        <f>SUM(I$8:I24)</f>
        <v>#REF!</v>
      </c>
      <c r="J54" s="9" t="e">
        <f>SUM(J$8:J24)</f>
        <v>#REF!</v>
      </c>
      <c r="K54" s="9" t="e">
        <f>SUM(K$8:K24)</f>
        <v>#REF!</v>
      </c>
      <c r="L54" s="9" t="e">
        <f>SUM(L$8:L24)</f>
        <v>#REF!</v>
      </c>
      <c r="M54" s="9" t="e">
        <f>SUM(M$8:M24)</f>
        <v>#REF!</v>
      </c>
      <c r="N54" s="9" t="e">
        <f>SUM(N$8:N24)</f>
        <v>#REF!</v>
      </c>
      <c r="O54" s="9" t="e">
        <f>SUM(O$8:O24)</f>
        <v>#REF!</v>
      </c>
      <c r="P54" s="9" t="e">
        <f>SUM(P$8:P24)</f>
        <v>#REF!</v>
      </c>
      <c r="Q54" s="9" t="e">
        <f>SUM(Q$8:Q24)</f>
        <v>#REF!</v>
      </c>
      <c r="R54" s="9" t="e">
        <f>SUM(R$8:R24)</f>
        <v>#REF!</v>
      </c>
      <c r="S54" s="9" t="e">
        <f>SUM(S$8:S24)</f>
        <v>#REF!</v>
      </c>
      <c r="T54" s="9" t="e">
        <f>SUM(T$8:T24)</f>
        <v>#REF!</v>
      </c>
      <c r="U54" s="9" t="e">
        <f>SUM(U$8:U24)</f>
        <v>#REF!</v>
      </c>
      <c r="V54" s="9" t="e">
        <f>SUM(V$8:V24)</f>
        <v>#REF!</v>
      </c>
      <c r="W54" s="9" t="e">
        <f>SUM(W$8:W24)</f>
        <v>#REF!</v>
      </c>
      <c r="X54" s="9" t="e">
        <f>SUM(X$8:X24)</f>
        <v>#REF!</v>
      </c>
      <c r="Y54" s="9" t="e">
        <f>SUM(Y$8:Y24)</f>
        <v>#REF!</v>
      </c>
      <c r="Z54" s="9" t="e">
        <f>SUM(Z$8:Z24)</f>
        <v>#REF!</v>
      </c>
      <c r="AA54" s="9" t="e">
        <f>SUM(AA$8:AA24)</f>
        <v>#REF!</v>
      </c>
      <c r="AB54" s="9" t="e">
        <f>SUM(AB$8:AB24)</f>
        <v>#REF!</v>
      </c>
      <c r="AC54" s="9" t="e">
        <f>SUM(AC$8:AC24)</f>
        <v>#REF!</v>
      </c>
    </row>
    <row r="55" spans="3:29">
      <c r="C55" s="5" t="s">
        <v>3</v>
      </c>
      <c r="D55" s="5">
        <v>2</v>
      </c>
      <c r="F55" s="9" t="e">
        <f>SUM(F$8:F25)</f>
        <v>#REF!</v>
      </c>
      <c r="G55" s="9" t="e">
        <f>SUM(G$8:G25)</f>
        <v>#REF!</v>
      </c>
      <c r="H55" s="9" t="e">
        <f>SUM(H$8:H25)</f>
        <v>#REF!</v>
      </c>
      <c r="I55" s="9" t="e">
        <f>SUM(I$8:I25)</f>
        <v>#REF!</v>
      </c>
      <c r="J55" s="9" t="e">
        <f>SUM(J$8:J25)</f>
        <v>#REF!</v>
      </c>
      <c r="K55" s="9" t="e">
        <f>SUM(K$8:K25)</f>
        <v>#REF!</v>
      </c>
      <c r="L55" s="9" t="e">
        <f>SUM(L$8:L25)</f>
        <v>#REF!</v>
      </c>
      <c r="M55" s="9" t="e">
        <f>SUM(M$8:M25)</f>
        <v>#REF!</v>
      </c>
      <c r="N55" s="9" t="e">
        <f>SUM(N$8:N25)</f>
        <v>#REF!</v>
      </c>
      <c r="O55" s="9" t="e">
        <f>SUM(O$8:O25)</f>
        <v>#REF!</v>
      </c>
      <c r="P55" s="9" t="e">
        <f>SUM(P$8:P25)</f>
        <v>#REF!</v>
      </c>
      <c r="Q55" s="9" t="e">
        <f>SUM(Q$8:Q25)</f>
        <v>#REF!</v>
      </c>
      <c r="R55" s="9" t="e">
        <f>SUM(R$8:R25)</f>
        <v>#REF!</v>
      </c>
      <c r="S55" s="9" t="e">
        <f>SUM(S$8:S25)</f>
        <v>#REF!</v>
      </c>
      <c r="T55" s="9" t="e">
        <f>SUM(T$8:T25)</f>
        <v>#REF!</v>
      </c>
      <c r="U55" s="9" t="e">
        <f>SUM(U$8:U25)</f>
        <v>#REF!</v>
      </c>
      <c r="V55" s="9" t="e">
        <f>SUM(V$8:V25)</f>
        <v>#REF!</v>
      </c>
      <c r="W55" s="9" t="e">
        <f>SUM(W$8:W25)</f>
        <v>#REF!</v>
      </c>
      <c r="X55" s="9" t="e">
        <f>SUM(X$8:X25)</f>
        <v>#REF!</v>
      </c>
      <c r="Y55" s="9" t="e">
        <f>SUM(Y$8:Y25)</f>
        <v>#REF!</v>
      </c>
      <c r="Z55" s="9" t="e">
        <f>SUM(Z$8:Z25)</f>
        <v>#REF!</v>
      </c>
      <c r="AA55" s="9" t="e">
        <f>SUM(AA$8:AA25)</f>
        <v>#REF!</v>
      </c>
      <c r="AB55" s="9" t="e">
        <f>SUM(AB$8:AB25)</f>
        <v>#REF!</v>
      </c>
      <c r="AC55" s="9" t="e">
        <f>SUM(AC$8:AC25)</f>
        <v>#REF!</v>
      </c>
    </row>
    <row r="56" spans="3:29">
      <c r="C56" s="5" t="s">
        <v>3</v>
      </c>
      <c r="D56" s="5">
        <v>3</v>
      </c>
      <c r="F56" s="9" t="e">
        <f>SUM(F$8:F26)</f>
        <v>#REF!</v>
      </c>
      <c r="G56" s="9" t="e">
        <f>SUM(G$8:G26)</f>
        <v>#REF!</v>
      </c>
      <c r="H56" s="9" t="e">
        <f>SUM(H$8:H26)</f>
        <v>#REF!</v>
      </c>
      <c r="I56" s="9" t="e">
        <f>SUM(I$8:I26)</f>
        <v>#REF!</v>
      </c>
      <c r="J56" s="9" t="e">
        <f>SUM(J$8:J26)</f>
        <v>#REF!</v>
      </c>
      <c r="K56" s="9" t="e">
        <f>SUM(K$8:K26)</f>
        <v>#REF!</v>
      </c>
      <c r="L56" s="9" t="e">
        <f>SUM(L$8:L26)</f>
        <v>#REF!</v>
      </c>
      <c r="M56" s="9" t="e">
        <f>SUM(M$8:M26)</f>
        <v>#REF!</v>
      </c>
      <c r="N56" s="9" t="e">
        <f>SUM(N$8:N26)</f>
        <v>#REF!</v>
      </c>
      <c r="O56" s="9" t="e">
        <f>SUM(O$8:O26)</f>
        <v>#REF!</v>
      </c>
      <c r="P56" s="9" t="e">
        <f>SUM(P$8:P26)</f>
        <v>#REF!</v>
      </c>
      <c r="Q56" s="9" t="e">
        <f>SUM(Q$8:Q26)</f>
        <v>#REF!</v>
      </c>
      <c r="R56" s="9" t="e">
        <f>SUM(R$8:R26)</f>
        <v>#REF!</v>
      </c>
      <c r="S56" s="9" t="e">
        <f>SUM(S$8:S26)</f>
        <v>#REF!</v>
      </c>
      <c r="T56" s="9" t="e">
        <f>SUM(T$8:T26)</f>
        <v>#REF!</v>
      </c>
      <c r="U56" s="9" t="e">
        <f>SUM(U$8:U26)</f>
        <v>#REF!</v>
      </c>
      <c r="V56" s="9" t="e">
        <f>SUM(V$8:V26)</f>
        <v>#REF!</v>
      </c>
      <c r="W56" s="9" t="e">
        <f>SUM(W$8:W26)</f>
        <v>#REF!</v>
      </c>
      <c r="X56" s="9" t="e">
        <f>SUM(X$8:X26)</f>
        <v>#REF!</v>
      </c>
      <c r="Y56" s="9" t="e">
        <f>SUM(Y$8:Y26)</f>
        <v>#REF!</v>
      </c>
      <c r="Z56" s="9" t="e">
        <f>SUM(Z$8:Z26)</f>
        <v>#REF!</v>
      </c>
      <c r="AA56" s="9" t="e">
        <f>SUM(AA$8:AA26)</f>
        <v>#REF!</v>
      </c>
      <c r="AB56" s="9" t="e">
        <f>SUM(AB$8:AB26)</f>
        <v>#REF!</v>
      </c>
      <c r="AC56" s="9" t="e">
        <f>SUM(AC$8:AC26)</f>
        <v>#REF!</v>
      </c>
    </row>
    <row r="57" spans="3:29">
      <c r="C57" s="5" t="s">
        <v>3</v>
      </c>
      <c r="D57" s="5">
        <v>4</v>
      </c>
      <c r="F57" s="9" t="e">
        <f>SUM(F$8:F27)</f>
        <v>#REF!</v>
      </c>
      <c r="G57" s="9" t="e">
        <f>SUM(G$8:G27)</f>
        <v>#REF!</v>
      </c>
      <c r="H57" s="9" t="e">
        <f>SUM(H$8:H27)</f>
        <v>#REF!</v>
      </c>
      <c r="I57" s="9" t="e">
        <f>SUM(I$8:I27)</f>
        <v>#REF!</v>
      </c>
      <c r="J57" s="9" t="e">
        <f>SUM(J$8:J27)</f>
        <v>#REF!</v>
      </c>
      <c r="K57" s="9" t="e">
        <f>SUM(K$8:K27)</f>
        <v>#REF!</v>
      </c>
      <c r="L57" s="9" t="e">
        <f>SUM(L$8:L27)</f>
        <v>#REF!</v>
      </c>
      <c r="M57" s="9" t="e">
        <f>SUM(M$8:M27)</f>
        <v>#REF!</v>
      </c>
      <c r="N57" s="9" t="e">
        <f>SUM(N$8:N27)</f>
        <v>#REF!</v>
      </c>
      <c r="O57" s="9" t="e">
        <f>SUM(O$8:O27)</f>
        <v>#REF!</v>
      </c>
      <c r="P57" s="9" t="e">
        <f>SUM(P$8:P27)</f>
        <v>#REF!</v>
      </c>
      <c r="Q57" s="9" t="e">
        <f>SUM(Q$8:Q27)</f>
        <v>#REF!</v>
      </c>
      <c r="R57" s="9" t="e">
        <f>SUM(R$8:R27)</f>
        <v>#REF!</v>
      </c>
      <c r="S57" s="9" t="e">
        <f>SUM(S$8:S27)</f>
        <v>#REF!</v>
      </c>
      <c r="T57" s="9" t="e">
        <f>SUM(T$8:T27)</f>
        <v>#REF!</v>
      </c>
      <c r="U57" s="9" t="e">
        <f>SUM(U$8:U27)</f>
        <v>#REF!</v>
      </c>
      <c r="V57" s="9" t="e">
        <f>SUM(V$8:V27)</f>
        <v>#REF!</v>
      </c>
      <c r="W57" s="9" t="e">
        <f>SUM(W$8:W27)</f>
        <v>#REF!</v>
      </c>
      <c r="X57" s="9" t="e">
        <f>SUM(X$8:X27)</f>
        <v>#REF!</v>
      </c>
      <c r="Y57" s="9" t="e">
        <f>SUM(Y$8:Y27)</f>
        <v>#REF!</v>
      </c>
      <c r="Z57" s="9" t="e">
        <f>SUM(Z$8:Z27)</f>
        <v>#REF!</v>
      </c>
      <c r="AA57" s="9" t="e">
        <f>SUM(AA$8:AA27)</f>
        <v>#REF!</v>
      </c>
      <c r="AB57" s="9" t="e">
        <f>SUM(AB$8:AB27)</f>
        <v>#REF!</v>
      </c>
      <c r="AC57" s="9" t="e">
        <f>SUM(AC$8:AC27)</f>
        <v>#REF!</v>
      </c>
    </row>
    <row r="58" spans="3:29">
      <c r="C58" s="5" t="s">
        <v>3</v>
      </c>
      <c r="D58" s="5">
        <v>5</v>
      </c>
      <c r="F58" s="9" t="e">
        <f>SUM(F$8:F28)</f>
        <v>#REF!</v>
      </c>
      <c r="G58" s="9" t="e">
        <f>SUM(G$8:G28)</f>
        <v>#REF!</v>
      </c>
      <c r="H58" s="9" t="e">
        <f>SUM(H$8:H28)</f>
        <v>#REF!</v>
      </c>
      <c r="I58" s="9" t="e">
        <f>SUM(I$8:I28)</f>
        <v>#REF!</v>
      </c>
      <c r="J58" s="9" t="e">
        <f>SUM(J$8:J28)</f>
        <v>#REF!</v>
      </c>
      <c r="K58" s="9" t="e">
        <f>SUM(K$8:K28)</f>
        <v>#REF!</v>
      </c>
      <c r="L58" s="9" t="e">
        <f>SUM(L$8:L28)</f>
        <v>#REF!</v>
      </c>
      <c r="M58" s="9" t="e">
        <f>SUM(M$8:M28)</f>
        <v>#REF!</v>
      </c>
      <c r="N58" s="9" t="e">
        <f>SUM(N$8:N28)</f>
        <v>#REF!</v>
      </c>
      <c r="O58" s="9" t="e">
        <f>SUM(O$8:O28)</f>
        <v>#REF!</v>
      </c>
      <c r="P58" s="9" t="e">
        <f>SUM(P$8:P28)</f>
        <v>#REF!</v>
      </c>
      <c r="Q58" s="9" t="e">
        <f>SUM(Q$8:Q28)</f>
        <v>#REF!</v>
      </c>
      <c r="R58" s="9" t="e">
        <f>SUM(R$8:R28)</f>
        <v>#REF!</v>
      </c>
      <c r="S58" s="9" t="e">
        <f>SUM(S$8:S28)</f>
        <v>#REF!</v>
      </c>
      <c r="T58" s="9" t="e">
        <f>SUM(T$8:T28)</f>
        <v>#REF!</v>
      </c>
      <c r="U58" s="9" t="e">
        <f>SUM(U$8:U28)</f>
        <v>#REF!</v>
      </c>
      <c r="V58" s="9" t="e">
        <f>SUM(V$8:V28)</f>
        <v>#REF!</v>
      </c>
      <c r="W58" s="9" t="e">
        <f>SUM(W$8:W28)</f>
        <v>#REF!</v>
      </c>
      <c r="X58" s="9" t="e">
        <f>SUM(X$8:X28)</f>
        <v>#REF!</v>
      </c>
      <c r="Y58" s="9" t="e">
        <f>SUM(Y$8:Y28)</f>
        <v>#REF!</v>
      </c>
      <c r="Z58" s="9" t="e">
        <f>SUM(Z$8:Z28)</f>
        <v>#REF!</v>
      </c>
      <c r="AA58" s="9" t="e">
        <f>SUM(AA$8:AA28)</f>
        <v>#REF!</v>
      </c>
      <c r="AB58" s="9" t="e">
        <f>SUM(AB$8:AB28)</f>
        <v>#REF!</v>
      </c>
      <c r="AC58" s="9" t="e">
        <f>SUM(AC$8:AC28)</f>
        <v>#REF!</v>
      </c>
    </row>
    <row r="59" spans="3:29">
      <c r="C59" s="5" t="s">
        <v>3</v>
      </c>
      <c r="D59" s="5">
        <v>6</v>
      </c>
      <c r="F59" s="9" t="e">
        <f>SUM(F$8:F29)</f>
        <v>#REF!</v>
      </c>
      <c r="G59" s="9" t="e">
        <f>SUM(G$8:G29)</f>
        <v>#REF!</v>
      </c>
      <c r="H59" s="9" t="e">
        <f>SUM(H$8:H29)</f>
        <v>#REF!</v>
      </c>
      <c r="I59" s="9" t="e">
        <f>SUM(I$8:I29)</f>
        <v>#REF!</v>
      </c>
      <c r="J59" s="9" t="e">
        <f>SUM(J$8:J29)</f>
        <v>#REF!</v>
      </c>
      <c r="K59" s="9" t="e">
        <f>SUM(K$8:K29)</f>
        <v>#REF!</v>
      </c>
      <c r="L59" s="9" t="e">
        <f>SUM(L$8:L29)</f>
        <v>#REF!</v>
      </c>
      <c r="M59" s="9" t="e">
        <f>SUM(M$8:M29)</f>
        <v>#REF!</v>
      </c>
      <c r="N59" s="9" t="e">
        <f>SUM(N$8:N29)</f>
        <v>#REF!</v>
      </c>
      <c r="O59" s="9" t="e">
        <f>SUM(O$8:O29)</f>
        <v>#REF!</v>
      </c>
      <c r="P59" s="9" t="e">
        <f>SUM(P$8:P29)</f>
        <v>#REF!</v>
      </c>
      <c r="Q59" s="9" t="e">
        <f>SUM(Q$8:Q29)</f>
        <v>#REF!</v>
      </c>
      <c r="R59" s="9" t="e">
        <f>SUM(R$8:R29)</f>
        <v>#REF!</v>
      </c>
      <c r="S59" s="9" t="e">
        <f>SUM(S$8:S29)</f>
        <v>#REF!</v>
      </c>
      <c r="T59" s="9" t="e">
        <f>SUM(T$8:T29)</f>
        <v>#REF!</v>
      </c>
      <c r="U59" s="9" t="e">
        <f>SUM(U$8:U29)</f>
        <v>#REF!</v>
      </c>
      <c r="V59" s="9" t="e">
        <f>SUM(V$8:V29)</f>
        <v>#REF!</v>
      </c>
      <c r="W59" s="9" t="e">
        <f>SUM(W$8:W29)</f>
        <v>#REF!</v>
      </c>
      <c r="X59" s="9" t="e">
        <f>SUM(X$8:X29)</f>
        <v>#REF!</v>
      </c>
      <c r="Y59" s="9" t="e">
        <f>SUM(Y$8:Y29)</f>
        <v>#REF!</v>
      </c>
      <c r="Z59" s="9" t="e">
        <f>SUM(Z$8:Z29)</f>
        <v>#REF!</v>
      </c>
      <c r="AA59" s="9" t="e">
        <f>SUM(AA$8:AA29)</f>
        <v>#REF!</v>
      </c>
      <c r="AB59" s="9" t="e">
        <f>SUM(AB$8:AB29)</f>
        <v>#REF!</v>
      </c>
      <c r="AC59" s="9" t="e">
        <f>SUM(AC$8:AC29)</f>
        <v>#REF!</v>
      </c>
    </row>
    <row r="60" spans="3:29">
      <c r="C60" s="5" t="s">
        <v>3</v>
      </c>
      <c r="D60" s="5">
        <v>7</v>
      </c>
      <c r="F60" s="9" t="e">
        <f>SUM(F$8:F30)</f>
        <v>#REF!</v>
      </c>
      <c r="G60" s="9" t="e">
        <f>SUM(G$8:G30)</f>
        <v>#REF!</v>
      </c>
      <c r="H60" s="9" t="e">
        <f>SUM(H$8:H30)</f>
        <v>#REF!</v>
      </c>
      <c r="I60" s="9" t="e">
        <f>SUM(I$8:I30)</f>
        <v>#REF!</v>
      </c>
      <c r="J60" s="9" t="e">
        <f>SUM(J$8:J30)</f>
        <v>#REF!</v>
      </c>
      <c r="K60" s="9" t="e">
        <f>SUM(K$8:K30)</f>
        <v>#REF!</v>
      </c>
      <c r="L60" s="9" t="e">
        <f>SUM(L$8:L30)</f>
        <v>#REF!</v>
      </c>
      <c r="M60" s="9" t="e">
        <f>SUM(M$8:M30)</f>
        <v>#REF!</v>
      </c>
      <c r="N60" s="9" t="e">
        <f>SUM(N$8:N30)</f>
        <v>#REF!</v>
      </c>
      <c r="O60" s="9" t="e">
        <f>SUM(O$8:O30)</f>
        <v>#REF!</v>
      </c>
      <c r="P60" s="9" t="e">
        <f>SUM(P$8:P30)</f>
        <v>#REF!</v>
      </c>
      <c r="Q60" s="9" t="e">
        <f>SUM(Q$8:Q30)</f>
        <v>#REF!</v>
      </c>
      <c r="R60" s="9" t="e">
        <f>SUM(R$8:R30)</f>
        <v>#REF!</v>
      </c>
      <c r="S60" s="9" t="e">
        <f>SUM(S$8:S30)</f>
        <v>#REF!</v>
      </c>
      <c r="T60" s="9" t="e">
        <f>SUM(T$8:T30)</f>
        <v>#REF!</v>
      </c>
      <c r="U60" s="9" t="e">
        <f>SUM(U$8:U30)</f>
        <v>#REF!</v>
      </c>
      <c r="V60" s="9" t="e">
        <f>SUM(V$8:V30)</f>
        <v>#REF!</v>
      </c>
      <c r="W60" s="9" t="e">
        <f>SUM(W$8:W30)</f>
        <v>#REF!</v>
      </c>
      <c r="X60" s="9" t="e">
        <f>SUM(X$8:X30)</f>
        <v>#REF!</v>
      </c>
      <c r="Y60" s="9" t="e">
        <f>SUM(Y$8:Y30)</f>
        <v>#REF!</v>
      </c>
      <c r="Z60" s="9" t="e">
        <f>SUM(Z$8:Z30)</f>
        <v>#REF!</v>
      </c>
      <c r="AA60" s="9" t="e">
        <f>SUM(AA$8:AA30)</f>
        <v>#REF!</v>
      </c>
      <c r="AB60" s="9" t="e">
        <f>SUM(AB$8:AB30)</f>
        <v>#REF!</v>
      </c>
      <c r="AC60" s="9" t="e">
        <f>SUM(AC$8:AC30)</f>
        <v>#REF!</v>
      </c>
    </row>
    <row r="61" spans="3:29">
      <c r="C61" s="5" t="s">
        <v>3</v>
      </c>
      <c r="D61" s="5">
        <v>8</v>
      </c>
      <c r="F61" s="9" t="e">
        <f>SUM(F$8:F31)</f>
        <v>#REF!</v>
      </c>
      <c r="G61" s="9" t="e">
        <f>SUM(G$8:G31)</f>
        <v>#REF!</v>
      </c>
      <c r="H61" s="9" t="e">
        <f>SUM(H$8:H31)</f>
        <v>#REF!</v>
      </c>
      <c r="I61" s="9" t="e">
        <f>SUM(I$8:I31)</f>
        <v>#REF!</v>
      </c>
      <c r="J61" s="9" t="e">
        <f>SUM(J$8:J31)</f>
        <v>#REF!</v>
      </c>
      <c r="K61" s="9" t="e">
        <f>SUM(K$8:K31)</f>
        <v>#REF!</v>
      </c>
      <c r="L61" s="9" t="e">
        <f>SUM(L$8:L31)</f>
        <v>#REF!</v>
      </c>
      <c r="M61" s="9" t="e">
        <f>SUM(M$8:M31)</f>
        <v>#REF!</v>
      </c>
      <c r="N61" s="9" t="e">
        <f>SUM(N$8:N31)</f>
        <v>#REF!</v>
      </c>
      <c r="O61" s="9" t="e">
        <f>SUM(O$8:O31)</f>
        <v>#REF!</v>
      </c>
      <c r="P61" s="9" t="e">
        <f>SUM(P$8:P31)</f>
        <v>#REF!</v>
      </c>
      <c r="Q61" s="9" t="e">
        <f>SUM(Q$8:Q31)</f>
        <v>#REF!</v>
      </c>
      <c r="R61" s="9" t="e">
        <f>SUM(R$8:R31)</f>
        <v>#REF!</v>
      </c>
      <c r="S61" s="9" t="e">
        <f>SUM(S$8:S31)</f>
        <v>#REF!</v>
      </c>
      <c r="T61" s="9" t="e">
        <f>SUM(T$8:T31)</f>
        <v>#REF!</v>
      </c>
      <c r="U61" s="9" t="e">
        <f>SUM(U$8:U31)</f>
        <v>#REF!</v>
      </c>
      <c r="V61" s="9" t="e">
        <f>SUM(V$8:V31)</f>
        <v>#REF!</v>
      </c>
      <c r="W61" s="9" t="e">
        <f>SUM(W$8:W31)</f>
        <v>#REF!</v>
      </c>
      <c r="X61" s="9" t="e">
        <f>SUM(X$8:X31)</f>
        <v>#REF!</v>
      </c>
      <c r="Y61" s="9" t="e">
        <f>SUM(Y$8:Y31)</f>
        <v>#REF!</v>
      </c>
      <c r="Z61" s="9" t="e">
        <f>SUM(Z$8:Z31)</f>
        <v>#REF!</v>
      </c>
      <c r="AA61" s="9" t="e">
        <f>SUM(AA$8:AA31)</f>
        <v>#REF!</v>
      </c>
      <c r="AB61" s="9" t="e">
        <f>SUM(AB$8:AB31)</f>
        <v>#REF!</v>
      </c>
      <c r="AC61" s="9" t="e">
        <f>SUM(AC$8:AC31)</f>
        <v>#REF!</v>
      </c>
    </row>
    <row r="63" spans="3:29">
      <c r="E63" s="5" t="s">
        <v>7</v>
      </c>
      <c r="F63" s="9" t="e">
        <f t="shared" ref="F63:AC63" si="2">F33</f>
        <v>#REF!</v>
      </c>
      <c r="G63" s="9" t="e">
        <f t="shared" si="2"/>
        <v>#REF!</v>
      </c>
      <c r="H63" s="9" t="e">
        <f t="shared" si="2"/>
        <v>#REF!</v>
      </c>
      <c r="I63" s="9" t="e">
        <f t="shared" si="2"/>
        <v>#REF!</v>
      </c>
      <c r="J63" s="9" t="e">
        <f t="shared" si="2"/>
        <v>#REF!</v>
      </c>
      <c r="K63" s="9" t="e">
        <f t="shared" si="2"/>
        <v>#REF!</v>
      </c>
      <c r="L63" s="9" t="e">
        <f t="shared" si="2"/>
        <v>#REF!</v>
      </c>
      <c r="M63" s="9" t="e">
        <f t="shared" si="2"/>
        <v>#REF!</v>
      </c>
      <c r="N63" s="9" t="e">
        <f t="shared" si="2"/>
        <v>#REF!</v>
      </c>
      <c r="O63" s="9" t="e">
        <f t="shared" si="2"/>
        <v>#REF!</v>
      </c>
      <c r="P63" s="9" t="e">
        <f t="shared" si="2"/>
        <v>#REF!</v>
      </c>
      <c r="Q63" s="9" t="e">
        <f t="shared" si="2"/>
        <v>#REF!</v>
      </c>
      <c r="R63" s="9" t="e">
        <f t="shared" si="2"/>
        <v>#REF!</v>
      </c>
      <c r="S63" s="9" t="e">
        <f t="shared" si="2"/>
        <v>#REF!</v>
      </c>
      <c r="T63" s="9" t="e">
        <f t="shared" si="2"/>
        <v>#REF!</v>
      </c>
      <c r="U63" s="9" t="e">
        <f t="shared" si="2"/>
        <v>#REF!</v>
      </c>
      <c r="V63" s="9" t="e">
        <f t="shared" si="2"/>
        <v>#REF!</v>
      </c>
      <c r="W63" s="9" t="e">
        <f t="shared" si="2"/>
        <v>#REF!</v>
      </c>
      <c r="X63" s="9" t="e">
        <f t="shared" si="2"/>
        <v>#REF!</v>
      </c>
      <c r="Y63" s="9" t="e">
        <f t="shared" si="2"/>
        <v>#REF!</v>
      </c>
      <c r="Z63" s="9" t="e">
        <f t="shared" si="2"/>
        <v>#REF!</v>
      </c>
      <c r="AA63" s="9" t="e">
        <f t="shared" si="2"/>
        <v>#REF!</v>
      </c>
      <c r="AB63" s="9" t="e">
        <f t="shared" si="2"/>
        <v>#REF!</v>
      </c>
      <c r="AC63" s="9" t="e">
        <f t="shared" si="2"/>
        <v>#REF!</v>
      </c>
    </row>
    <row r="65" spans="3:29" ht="18">
      <c r="C65" s="10" t="s">
        <v>9</v>
      </c>
    </row>
    <row r="66" spans="3:29">
      <c r="D66" t="s">
        <v>10</v>
      </c>
    </row>
    <row r="67" spans="3:29">
      <c r="C67" s="5"/>
      <c r="D67" s="5">
        <v>1</v>
      </c>
      <c r="F67" s="11" t="e">
        <f t="shared" ref="F67:F90" si="3">F38/F$61</f>
        <v>#REF!</v>
      </c>
      <c r="G67" s="11" t="str" cm="1">
        <f t="array" ref="G67">IFERROR(INDEX(G$38:G$61,COUNTA($F$5:G$5)+$D67-1)/G$63,"")</f>
        <v/>
      </c>
      <c r="H67" s="11" t="str" cm="1">
        <f t="array" ref="H67">IFERROR(INDEX(H$38:H$61,COUNTA($F$5:H$5)+$D67-1)/H$63,"")</f>
        <v/>
      </c>
      <c r="I67" s="11" t="str" cm="1">
        <f t="array" ref="I67">IFERROR(INDEX(I$38:I$61,COUNTA($F$5:I$5)+$D67-1)/I$63,"")</f>
        <v/>
      </c>
      <c r="J67" s="11" t="str" cm="1">
        <f t="array" ref="J67">IFERROR(INDEX(J$38:J$61,COUNTA($F$5:J$5)+$D67-1)/J$63,"")</f>
        <v/>
      </c>
      <c r="K67" s="11" t="str" cm="1">
        <f t="array" ref="K67">IFERROR(INDEX(K$38:K$61,COUNTA($F$5:K$5)+$D67-1)/K$63,"")</f>
        <v/>
      </c>
      <c r="L67" s="11" t="str" cm="1">
        <f t="array" ref="L67">IFERROR(INDEX(L$38:L$61,COUNTA($F$5:L$5)+$D67-1)/L$63,"")</f>
        <v/>
      </c>
      <c r="M67" s="11" t="str" cm="1">
        <f t="array" ref="M67">IFERROR(INDEX(M$38:M$61,COUNTA($F$5:M$5)+$D67-1)/M$63,"")</f>
        <v/>
      </c>
      <c r="N67" s="11" t="str" cm="1">
        <f t="array" ref="N67">IFERROR(INDEX(N$38:N$61,COUNTA($F$5:N$5)+$D67-1)/N$63,"")</f>
        <v/>
      </c>
      <c r="O67" s="11" t="str" cm="1">
        <f t="array" ref="O67">IFERROR(INDEX(O$38:O$61,COUNTA($F$5:O$5)+$D67-1)/O$63,"")</f>
        <v/>
      </c>
      <c r="P67" s="11" t="str" cm="1">
        <f t="array" ref="P67">IFERROR(INDEX(P$38:P$61,COUNTA($F$5:P$5)+$D67-1)/P$63,"")</f>
        <v/>
      </c>
      <c r="Q67" s="11" t="str" cm="1">
        <f t="array" ref="Q67">IFERROR(INDEX(Q$38:Q$61,COUNTA($F$5:Q$5)+$D67-1)/Q$63,"")</f>
        <v/>
      </c>
      <c r="R67" s="11" t="str" cm="1">
        <f t="array" ref="R67">IFERROR(INDEX(R$38:R$61,COUNTA($F$5:R$5)+$D67-1)/R$63,"")</f>
        <v/>
      </c>
      <c r="S67" s="11" t="str" cm="1">
        <f t="array" ref="S67">IFERROR(INDEX(S$38:S$61,COUNTA($F$5:S$5)+$D67-1)/S$63,"")</f>
        <v/>
      </c>
      <c r="T67" s="11" t="str" cm="1">
        <f t="array" ref="T67">IFERROR(INDEX(T$38:T$61,COUNTA($F$5:T$5)+$D67-1)/T$63,"")</f>
        <v/>
      </c>
      <c r="U67" s="11" t="str" cm="1">
        <f t="array" ref="U67">IFERROR(INDEX(U$38:U$61,COUNTA($F$5:U$5)+$D67-1)/U$63,"")</f>
        <v/>
      </c>
      <c r="V67" s="11" t="str" cm="1">
        <f t="array" ref="V67">IFERROR(INDEX(V$38:V$61,COUNTA($F$5:V$5)+$D67-1)/V$63,"")</f>
        <v/>
      </c>
      <c r="W67" s="11" t="str" cm="1">
        <f t="array" ref="W67">IFERROR(INDEX(W$38:W$61,COUNTA($F$5:W$5)+$D67-1)/W$63,"")</f>
        <v/>
      </c>
      <c r="X67" s="11" t="str" cm="1">
        <f t="array" ref="X67">IFERROR(INDEX(X$38:X$61,COUNTA($F$5:X$5)+$D67-1)/X$63,"")</f>
        <v/>
      </c>
      <c r="Y67" s="11" t="str" cm="1">
        <f t="array" ref="Y67">IFERROR(INDEX(Y$38:Y$61,COUNTA($F$5:Y$5)+$D67-1)/Y$63,"")</f>
        <v/>
      </c>
      <c r="Z67" s="11" t="str" cm="1">
        <f t="array" ref="Z67">IFERROR(INDEX(Z$38:Z$61,COUNTA($F$5:Z$5)+$D67-1)/Z$63,"")</f>
        <v/>
      </c>
      <c r="AA67" s="11" t="str" cm="1">
        <f t="array" ref="AA67">IFERROR(INDEX(AA$38:AA$61,COUNTA($F$5:AA$5)+$D67-1)/AA$63,"")</f>
        <v/>
      </c>
      <c r="AB67" s="11" t="str" cm="1">
        <f t="array" ref="AB67">IFERROR(INDEX(AB$38:AB$61,COUNTA($F$5:AB$5)+$D67-1)/AB$63,"")</f>
        <v/>
      </c>
      <c r="AC67" s="11" t="str" cm="1">
        <f t="array" ref="AC67">IFERROR(INDEX(AC$38:AC$61,COUNTA($F$5:AC$5)+$D67-1)/AC$63,"")</f>
        <v/>
      </c>
    </row>
    <row r="68" spans="3:29">
      <c r="C68" s="5"/>
      <c r="D68" s="5">
        <f>D67+1</f>
        <v>2</v>
      </c>
      <c r="F68" s="11" t="e">
        <f t="shared" si="3"/>
        <v>#REF!</v>
      </c>
      <c r="G68" s="11" t="str" cm="1">
        <f t="array" ref="G68">IFERROR(INDEX(G$38:G$61,COUNTA($F$5:G$5)+$D68-1)/G$63,"")</f>
        <v/>
      </c>
      <c r="H68" s="11" t="str" cm="1">
        <f t="array" ref="H68">IFERROR(INDEX(H$38:H$61,COUNTA($F$5:H$5)+$D68-1)/H$63,"")</f>
        <v/>
      </c>
      <c r="I68" s="11" t="str" cm="1">
        <f t="array" ref="I68">IFERROR(INDEX(I$38:I$61,COUNTA($F$5:I$5)+$D68-1)/I$63,"")</f>
        <v/>
      </c>
      <c r="J68" s="11" t="str" cm="1">
        <f t="array" ref="J68">IFERROR(INDEX(J$38:J$61,COUNTA($F$5:J$5)+$D68-1)/J$63,"")</f>
        <v/>
      </c>
      <c r="K68" s="11" t="str" cm="1">
        <f t="array" ref="K68">IFERROR(INDEX(K$38:K$61,COUNTA($F$5:K$5)+$D68-1)/K$63,"")</f>
        <v/>
      </c>
      <c r="L68" s="11" t="str" cm="1">
        <f t="array" ref="L68">IFERROR(INDEX(L$38:L$61,COUNTA($F$5:L$5)+$D68-1)/L$63,"")</f>
        <v/>
      </c>
      <c r="M68" s="11" t="str" cm="1">
        <f t="array" ref="M68">IFERROR(INDEX(M$38:M$61,COUNTA($F$5:M$5)+$D68-1)/M$63,"")</f>
        <v/>
      </c>
      <c r="N68" s="11" t="str" cm="1">
        <f t="array" ref="N68">IFERROR(INDEX(N$38:N$61,COUNTA($F$5:N$5)+$D68-1)/N$63,"")</f>
        <v/>
      </c>
      <c r="O68" s="11" t="str" cm="1">
        <f t="array" ref="O68">IFERROR(INDEX(O$38:O$61,COUNTA($F$5:O$5)+$D68-1)/O$63,"")</f>
        <v/>
      </c>
      <c r="P68" s="11" t="str" cm="1">
        <f t="array" ref="P68">IFERROR(INDEX(P$38:P$61,COUNTA($F$5:P$5)+$D68-1)/P$63,"")</f>
        <v/>
      </c>
      <c r="Q68" s="11" t="str" cm="1">
        <f t="array" ref="Q68">IFERROR(INDEX(Q$38:Q$61,COUNTA($F$5:Q$5)+$D68-1)/Q$63,"")</f>
        <v/>
      </c>
      <c r="R68" s="11" t="str" cm="1">
        <f t="array" ref="R68">IFERROR(INDEX(R$38:R$61,COUNTA($F$5:R$5)+$D68-1)/R$63,"")</f>
        <v/>
      </c>
      <c r="S68" s="11" t="str" cm="1">
        <f t="array" ref="S68">IFERROR(INDEX(S$38:S$61,COUNTA($F$5:S$5)+$D68-1)/S$63,"")</f>
        <v/>
      </c>
      <c r="T68" s="11" t="str" cm="1">
        <f t="array" ref="T68">IFERROR(INDEX(T$38:T$61,COUNTA($F$5:T$5)+$D68-1)/T$63,"")</f>
        <v/>
      </c>
      <c r="U68" s="11" t="str" cm="1">
        <f t="array" ref="U68">IFERROR(INDEX(U$38:U$61,COUNTA($F$5:U$5)+$D68-1)/U$63,"")</f>
        <v/>
      </c>
      <c r="V68" s="11" t="str" cm="1">
        <f t="array" ref="V68">IFERROR(INDEX(V$38:V$61,COUNTA($F$5:V$5)+$D68-1)/V$63,"")</f>
        <v/>
      </c>
      <c r="W68" s="11" t="str" cm="1">
        <f t="array" ref="W68">IFERROR(INDEX(W$38:W$61,COUNTA($F$5:W$5)+$D68-1)/W$63,"")</f>
        <v/>
      </c>
      <c r="X68" s="11" t="str" cm="1">
        <f t="array" ref="X68">IFERROR(INDEX(X$38:X$61,COUNTA($F$5:X$5)+$D68-1)/X$63,"")</f>
        <v/>
      </c>
      <c r="Y68" s="11" t="str" cm="1">
        <f t="array" ref="Y68">IFERROR(INDEX(Y$38:Y$61,COUNTA($F$5:Y$5)+$D68-1)/Y$63,"")</f>
        <v/>
      </c>
      <c r="Z68" s="11" t="str" cm="1">
        <f t="array" ref="Z68">IFERROR(INDEX(Z$38:Z$61,COUNTA($F$5:Z$5)+$D68-1)/Z$63,"")</f>
        <v/>
      </c>
      <c r="AA68" s="11" t="str" cm="1">
        <f t="array" ref="AA68">IFERROR(INDEX(AA$38:AA$61,COUNTA($F$5:AA$5)+$D68-1)/AA$63,"")</f>
        <v/>
      </c>
      <c r="AB68" s="11" t="str" cm="1">
        <f t="array" ref="AB68">IFERROR(INDEX(AB$38:AB$61,COUNTA($F$5:AB$5)+$D68-1)/AB$63,"")</f>
        <v/>
      </c>
      <c r="AC68" s="11" t="str" cm="1">
        <f t="array" ref="AC68">IFERROR(INDEX(AC$38:AC$61,COUNTA($F$5:AC$5)+$D68-1)/AC$63,"")</f>
        <v/>
      </c>
    </row>
    <row r="69" spans="3:29">
      <c r="C69" s="5"/>
      <c r="D69" s="5">
        <f t="shared" ref="D69:D90" si="4">D68+1</f>
        <v>3</v>
      </c>
      <c r="F69" s="11" t="e">
        <f t="shared" si="3"/>
        <v>#REF!</v>
      </c>
      <c r="G69" s="11" t="str" cm="1">
        <f t="array" ref="G69">IFERROR(INDEX(G$38:G$61,COUNTA($F$5:G$5)+$D69-1)/G$63,"")</f>
        <v/>
      </c>
      <c r="H69" s="11" t="str" cm="1">
        <f t="array" ref="H69">IFERROR(INDEX(H$38:H$61,COUNTA($F$5:H$5)+$D69-1)/H$63,"")</f>
        <v/>
      </c>
      <c r="I69" s="11" t="str" cm="1">
        <f t="array" ref="I69">IFERROR(INDEX(I$38:I$61,COUNTA($F$5:I$5)+$D69-1)/I$63,"")</f>
        <v/>
      </c>
      <c r="J69" s="11" t="str" cm="1">
        <f t="array" ref="J69">IFERROR(INDEX(J$38:J$61,COUNTA($F$5:J$5)+$D69-1)/J$63,"")</f>
        <v/>
      </c>
      <c r="K69" s="11" t="str" cm="1">
        <f t="array" ref="K69">IFERROR(INDEX(K$38:K$61,COUNTA($F$5:K$5)+$D69-1)/K$63,"")</f>
        <v/>
      </c>
      <c r="L69" s="11" t="str" cm="1">
        <f t="array" ref="L69">IFERROR(INDEX(L$38:L$61,COUNTA($F$5:L$5)+$D69-1)/L$63,"")</f>
        <v/>
      </c>
      <c r="M69" s="11" t="str" cm="1">
        <f t="array" ref="M69">IFERROR(INDEX(M$38:M$61,COUNTA($F$5:M$5)+$D69-1)/M$63,"")</f>
        <v/>
      </c>
      <c r="N69" s="11" t="str" cm="1">
        <f t="array" ref="N69">IFERROR(INDEX(N$38:N$61,COUNTA($F$5:N$5)+$D69-1)/N$63,"")</f>
        <v/>
      </c>
      <c r="O69" s="11" t="str" cm="1">
        <f t="array" ref="O69">IFERROR(INDEX(O$38:O$61,COUNTA($F$5:O$5)+$D69-1)/O$63,"")</f>
        <v/>
      </c>
      <c r="P69" s="11" t="str" cm="1">
        <f t="array" ref="P69">IFERROR(INDEX(P$38:P$61,COUNTA($F$5:P$5)+$D69-1)/P$63,"")</f>
        <v/>
      </c>
      <c r="Q69" s="11" t="str" cm="1">
        <f t="array" ref="Q69">IFERROR(INDEX(Q$38:Q$61,COUNTA($F$5:Q$5)+$D69-1)/Q$63,"")</f>
        <v/>
      </c>
      <c r="R69" s="11" t="str" cm="1">
        <f t="array" ref="R69">IFERROR(INDEX(R$38:R$61,COUNTA($F$5:R$5)+$D69-1)/R$63,"")</f>
        <v/>
      </c>
      <c r="S69" s="11" t="str" cm="1">
        <f t="array" ref="S69">IFERROR(INDEX(S$38:S$61,COUNTA($F$5:S$5)+$D69-1)/S$63,"")</f>
        <v/>
      </c>
      <c r="T69" s="11" t="str" cm="1">
        <f t="array" ref="T69">IFERROR(INDEX(T$38:T$61,COUNTA($F$5:T$5)+$D69-1)/T$63,"")</f>
        <v/>
      </c>
      <c r="U69" s="11" t="str" cm="1">
        <f t="array" ref="U69">IFERROR(INDEX(U$38:U$61,COUNTA($F$5:U$5)+$D69-1)/U$63,"")</f>
        <v/>
      </c>
      <c r="V69" s="11" t="str" cm="1">
        <f t="array" ref="V69">IFERROR(INDEX(V$38:V$61,COUNTA($F$5:V$5)+$D69-1)/V$63,"")</f>
        <v/>
      </c>
      <c r="W69" s="11" t="str" cm="1">
        <f t="array" ref="W69">IFERROR(INDEX(W$38:W$61,COUNTA($F$5:W$5)+$D69-1)/W$63,"")</f>
        <v/>
      </c>
      <c r="X69" s="11" t="str" cm="1">
        <f t="array" ref="X69">IFERROR(INDEX(X$38:X$61,COUNTA($F$5:X$5)+$D69-1)/X$63,"")</f>
        <v/>
      </c>
      <c r="Y69" s="11" t="str" cm="1">
        <f t="array" ref="Y69">IFERROR(INDEX(Y$38:Y$61,COUNTA($F$5:Y$5)+$D69-1)/Y$63,"")</f>
        <v/>
      </c>
      <c r="Z69" s="11" t="str" cm="1">
        <f t="array" ref="Z69">IFERROR(INDEX(Z$38:Z$61,COUNTA($F$5:Z$5)+$D69-1)/Z$63,"")</f>
        <v/>
      </c>
      <c r="AA69" s="11" t="str" cm="1">
        <f t="array" ref="AA69">IFERROR(INDEX(AA$38:AA$61,COUNTA($F$5:AA$5)+$D69-1)/AA$63,"")</f>
        <v/>
      </c>
      <c r="AB69" s="11" t="str" cm="1">
        <f t="array" ref="AB69">IFERROR(INDEX(AB$38:AB$61,COUNTA($F$5:AB$5)+$D69-1)/AB$63,"")</f>
        <v/>
      </c>
      <c r="AC69" s="11" t="str" cm="1">
        <f t="array" ref="AC69">IFERROR(INDEX(AC$38:AC$61,COUNTA($F$5:AC$5)+$D69-1)/AC$63,"")</f>
        <v/>
      </c>
    </row>
    <row r="70" spans="3:29">
      <c r="C70" s="5"/>
      <c r="D70" s="5">
        <f t="shared" si="4"/>
        <v>4</v>
      </c>
      <c r="F70" s="11" t="e">
        <f t="shared" si="3"/>
        <v>#REF!</v>
      </c>
      <c r="G70" s="11" t="str" cm="1">
        <f t="array" ref="G70">IFERROR(INDEX(G$38:G$61,COUNTA($F$5:G$5)+$D70-1)/G$63,"")</f>
        <v/>
      </c>
      <c r="H70" s="11" t="str" cm="1">
        <f t="array" ref="H70">IFERROR(INDEX(H$38:H$61,COUNTA($F$5:H$5)+$D70-1)/H$63,"")</f>
        <v/>
      </c>
      <c r="I70" s="11" t="str" cm="1">
        <f t="array" ref="I70">IFERROR(INDEX(I$38:I$61,COUNTA($F$5:I$5)+$D70-1)/I$63,"")</f>
        <v/>
      </c>
      <c r="J70" s="11" t="str" cm="1">
        <f t="array" ref="J70">IFERROR(INDEX(J$38:J$61,COUNTA($F$5:J$5)+$D70-1)/J$63,"")</f>
        <v/>
      </c>
      <c r="K70" s="11" t="str" cm="1">
        <f t="array" ref="K70">IFERROR(INDEX(K$38:K$61,COUNTA($F$5:K$5)+$D70-1)/K$63,"")</f>
        <v/>
      </c>
      <c r="L70" s="11" t="str" cm="1">
        <f t="array" ref="L70">IFERROR(INDEX(L$38:L$61,COUNTA($F$5:L$5)+$D70-1)/L$63,"")</f>
        <v/>
      </c>
      <c r="M70" s="11" t="str" cm="1">
        <f t="array" ref="M70">IFERROR(INDEX(M$38:M$61,COUNTA($F$5:M$5)+$D70-1)/M$63,"")</f>
        <v/>
      </c>
      <c r="N70" s="11" t="str" cm="1">
        <f t="array" ref="N70">IFERROR(INDEX(N$38:N$61,COUNTA($F$5:N$5)+$D70-1)/N$63,"")</f>
        <v/>
      </c>
      <c r="O70" s="11" t="str" cm="1">
        <f t="array" ref="O70">IFERROR(INDEX(O$38:O$61,COUNTA($F$5:O$5)+$D70-1)/O$63,"")</f>
        <v/>
      </c>
      <c r="P70" s="11" t="str" cm="1">
        <f t="array" ref="P70">IFERROR(INDEX(P$38:P$61,COUNTA($F$5:P$5)+$D70-1)/P$63,"")</f>
        <v/>
      </c>
      <c r="Q70" s="11" t="str" cm="1">
        <f t="array" ref="Q70">IFERROR(INDEX(Q$38:Q$61,COUNTA($F$5:Q$5)+$D70-1)/Q$63,"")</f>
        <v/>
      </c>
      <c r="R70" s="11" t="str" cm="1">
        <f t="array" ref="R70">IFERROR(INDEX(R$38:R$61,COUNTA($F$5:R$5)+$D70-1)/R$63,"")</f>
        <v/>
      </c>
      <c r="S70" s="11" t="str" cm="1">
        <f t="array" ref="S70">IFERROR(INDEX(S$38:S$61,COUNTA($F$5:S$5)+$D70-1)/S$63,"")</f>
        <v/>
      </c>
      <c r="T70" s="11" t="str" cm="1">
        <f t="array" ref="T70">IFERROR(INDEX(T$38:T$61,COUNTA($F$5:T$5)+$D70-1)/T$63,"")</f>
        <v/>
      </c>
      <c r="U70" s="11" t="str" cm="1">
        <f t="array" ref="U70">IFERROR(INDEX(U$38:U$61,COUNTA($F$5:U$5)+$D70-1)/U$63,"")</f>
        <v/>
      </c>
      <c r="V70" s="11" t="str" cm="1">
        <f t="array" ref="V70">IFERROR(INDEX(V$38:V$61,COUNTA($F$5:V$5)+$D70-1)/V$63,"")</f>
        <v/>
      </c>
      <c r="W70" s="11" t="str" cm="1">
        <f t="array" ref="W70">IFERROR(INDEX(W$38:W$61,COUNTA($F$5:W$5)+$D70-1)/W$63,"")</f>
        <v/>
      </c>
      <c r="X70" s="11" t="str" cm="1">
        <f t="array" ref="X70">IFERROR(INDEX(X$38:X$61,COUNTA($F$5:X$5)+$D70-1)/X$63,"")</f>
        <v/>
      </c>
      <c r="Y70" s="11" t="str" cm="1">
        <f t="array" ref="Y70">IFERROR(INDEX(Y$38:Y$61,COUNTA($F$5:Y$5)+$D70-1)/Y$63,"")</f>
        <v/>
      </c>
      <c r="Z70" s="11" t="str" cm="1">
        <f t="array" ref="Z70">IFERROR(INDEX(Z$38:Z$61,COUNTA($F$5:Z$5)+$D70-1)/Z$63,"")</f>
        <v/>
      </c>
      <c r="AA70" s="11" t="str" cm="1">
        <f t="array" ref="AA70">IFERROR(INDEX(AA$38:AA$61,COUNTA($F$5:AA$5)+$D70-1)/AA$63,"")</f>
        <v/>
      </c>
      <c r="AB70" s="11" t="str" cm="1">
        <f t="array" ref="AB70">IFERROR(INDEX(AB$38:AB$61,COUNTA($F$5:AB$5)+$D70-1)/AB$63,"")</f>
        <v/>
      </c>
      <c r="AC70" s="11" t="str" cm="1">
        <f t="array" ref="AC70">IFERROR(INDEX(AC$38:AC$61,COUNTA($F$5:AC$5)+$D70-1)/AC$63,"")</f>
        <v/>
      </c>
    </row>
    <row r="71" spans="3:29">
      <c r="C71" s="5"/>
      <c r="D71" s="5">
        <f t="shared" si="4"/>
        <v>5</v>
      </c>
      <c r="F71" s="11" t="e">
        <f t="shared" si="3"/>
        <v>#REF!</v>
      </c>
      <c r="G71" s="11" t="str" cm="1">
        <f t="array" ref="G71">IFERROR(INDEX(G$38:G$61,COUNTA($F$5:G$5)+$D71-1)/G$63,"")</f>
        <v/>
      </c>
      <c r="H71" s="11" t="str" cm="1">
        <f t="array" ref="H71">IFERROR(INDEX(H$38:H$61,COUNTA($F$5:H$5)+$D71-1)/H$63,"")</f>
        <v/>
      </c>
      <c r="I71" s="11" t="str" cm="1">
        <f t="array" ref="I71">IFERROR(INDEX(I$38:I$61,COUNTA($F$5:I$5)+$D71-1)/I$63,"")</f>
        <v/>
      </c>
      <c r="J71" s="11" t="str" cm="1">
        <f t="array" ref="J71">IFERROR(INDEX(J$38:J$61,COUNTA($F$5:J$5)+$D71-1)/J$63,"")</f>
        <v/>
      </c>
      <c r="K71" s="11" t="str" cm="1">
        <f t="array" ref="K71">IFERROR(INDEX(K$38:K$61,COUNTA($F$5:K$5)+$D71-1)/K$63,"")</f>
        <v/>
      </c>
      <c r="L71" s="11" t="str" cm="1">
        <f t="array" ref="L71">IFERROR(INDEX(L$38:L$61,COUNTA($F$5:L$5)+$D71-1)/L$63,"")</f>
        <v/>
      </c>
      <c r="M71" s="11" t="str" cm="1">
        <f t="array" ref="M71">IFERROR(INDEX(M$38:M$61,COUNTA($F$5:M$5)+$D71-1)/M$63,"")</f>
        <v/>
      </c>
      <c r="N71" s="11" t="str" cm="1">
        <f t="array" ref="N71">IFERROR(INDEX(N$38:N$61,COUNTA($F$5:N$5)+$D71-1)/N$63,"")</f>
        <v/>
      </c>
      <c r="O71" s="11" t="str" cm="1">
        <f t="array" ref="O71">IFERROR(INDEX(O$38:O$61,COUNTA($F$5:O$5)+$D71-1)/O$63,"")</f>
        <v/>
      </c>
      <c r="P71" s="11" t="str" cm="1">
        <f t="array" ref="P71">IFERROR(INDEX(P$38:P$61,COUNTA($F$5:P$5)+$D71-1)/P$63,"")</f>
        <v/>
      </c>
      <c r="Q71" s="11" t="str" cm="1">
        <f t="array" ref="Q71">IFERROR(INDEX(Q$38:Q$61,COUNTA($F$5:Q$5)+$D71-1)/Q$63,"")</f>
        <v/>
      </c>
      <c r="R71" s="11" t="str" cm="1">
        <f t="array" ref="R71">IFERROR(INDEX(R$38:R$61,COUNTA($F$5:R$5)+$D71-1)/R$63,"")</f>
        <v/>
      </c>
      <c r="S71" s="11" t="str" cm="1">
        <f t="array" ref="S71">IFERROR(INDEX(S$38:S$61,COUNTA($F$5:S$5)+$D71-1)/S$63,"")</f>
        <v/>
      </c>
      <c r="T71" s="11" t="str" cm="1">
        <f t="array" ref="T71">IFERROR(INDEX(T$38:T$61,COUNTA($F$5:T$5)+$D71-1)/T$63,"")</f>
        <v/>
      </c>
      <c r="U71" s="11" t="str" cm="1">
        <f t="array" ref="U71">IFERROR(INDEX(U$38:U$61,COUNTA($F$5:U$5)+$D71-1)/U$63,"")</f>
        <v/>
      </c>
      <c r="V71" s="11" t="str" cm="1">
        <f t="array" ref="V71">IFERROR(INDEX(V$38:V$61,COUNTA($F$5:V$5)+$D71-1)/V$63,"")</f>
        <v/>
      </c>
      <c r="W71" s="11" t="str" cm="1">
        <f t="array" ref="W71">IFERROR(INDEX(W$38:W$61,COUNTA($F$5:W$5)+$D71-1)/W$63,"")</f>
        <v/>
      </c>
      <c r="X71" s="11" t="str" cm="1">
        <f t="array" ref="X71">IFERROR(INDEX(X$38:X$61,COUNTA($F$5:X$5)+$D71-1)/X$63,"")</f>
        <v/>
      </c>
      <c r="Y71" s="11" t="str" cm="1">
        <f t="array" ref="Y71">IFERROR(INDEX(Y$38:Y$61,COUNTA($F$5:Y$5)+$D71-1)/Y$63,"")</f>
        <v/>
      </c>
      <c r="Z71" s="11" t="str" cm="1">
        <f t="array" ref="Z71">IFERROR(INDEX(Z$38:Z$61,COUNTA($F$5:Z$5)+$D71-1)/Z$63,"")</f>
        <v/>
      </c>
      <c r="AA71" s="11" t="str" cm="1">
        <f t="array" ref="AA71">IFERROR(INDEX(AA$38:AA$61,COUNTA($F$5:AA$5)+$D71-1)/AA$63,"")</f>
        <v/>
      </c>
      <c r="AB71" s="11" t="str" cm="1">
        <f t="array" ref="AB71">IFERROR(INDEX(AB$38:AB$61,COUNTA($F$5:AB$5)+$D71-1)/AB$63,"")</f>
        <v/>
      </c>
      <c r="AC71" s="11" t="str" cm="1">
        <f t="array" ref="AC71">IFERROR(INDEX(AC$38:AC$61,COUNTA($F$5:AC$5)+$D71-1)/AC$63,"")</f>
        <v/>
      </c>
    </row>
    <row r="72" spans="3:29">
      <c r="C72" s="5"/>
      <c r="D72" s="5">
        <f t="shared" si="4"/>
        <v>6</v>
      </c>
      <c r="F72" s="11" t="e">
        <f t="shared" si="3"/>
        <v>#REF!</v>
      </c>
      <c r="G72" s="11" t="str" cm="1">
        <f t="array" ref="G72">IFERROR(INDEX(G$38:G$61,COUNTA($F$5:G$5)+$D72-1)/G$63,"")</f>
        <v/>
      </c>
      <c r="H72" s="11" t="str" cm="1">
        <f t="array" ref="H72">IFERROR(INDEX(H$38:H$61,COUNTA($F$5:H$5)+$D72-1)/H$63,"")</f>
        <v/>
      </c>
      <c r="I72" s="11" t="str" cm="1">
        <f t="array" ref="I72">IFERROR(INDEX(I$38:I$61,COUNTA($F$5:I$5)+$D72-1)/I$63,"")</f>
        <v/>
      </c>
      <c r="J72" s="11" t="str" cm="1">
        <f t="array" ref="J72">IFERROR(INDEX(J$38:J$61,COUNTA($F$5:J$5)+$D72-1)/J$63,"")</f>
        <v/>
      </c>
      <c r="K72" s="11" t="str" cm="1">
        <f t="array" ref="K72">IFERROR(INDEX(K$38:K$61,COUNTA($F$5:K$5)+$D72-1)/K$63,"")</f>
        <v/>
      </c>
      <c r="L72" s="11" t="str" cm="1">
        <f t="array" ref="L72">IFERROR(INDEX(L$38:L$61,COUNTA($F$5:L$5)+$D72-1)/L$63,"")</f>
        <v/>
      </c>
      <c r="M72" s="11" t="str" cm="1">
        <f t="array" ref="M72">IFERROR(INDEX(M$38:M$61,COUNTA($F$5:M$5)+$D72-1)/M$63,"")</f>
        <v/>
      </c>
      <c r="N72" s="11" t="str" cm="1">
        <f t="array" ref="N72">IFERROR(INDEX(N$38:N$61,COUNTA($F$5:N$5)+$D72-1)/N$63,"")</f>
        <v/>
      </c>
      <c r="O72" s="11" t="str" cm="1">
        <f t="array" ref="O72">IFERROR(INDEX(O$38:O$61,COUNTA($F$5:O$5)+$D72-1)/O$63,"")</f>
        <v/>
      </c>
      <c r="P72" s="11" t="str" cm="1">
        <f t="array" ref="P72">IFERROR(INDEX(P$38:P$61,COUNTA($F$5:P$5)+$D72-1)/P$63,"")</f>
        <v/>
      </c>
      <c r="Q72" s="11" t="str" cm="1">
        <f t="array" ref="Q72">IFERROR(INDEX(Q$38:Q$61,COUNTA($F$5:Q$5)+$D72-1)/Q$63,"")</f>
        <v/>
      </c>
      <c r="R72" s="11" t="str" cm="1">
        <f t="array" ref="R72">IFERROR(INDEX(R$38:R$61,COUNTA($F$5:R$5)+$D72-1)/R$63,"")</f>
        <v/>
      </c>
      <c r="S72" s="11" t="str" cm="1">
        <f t="array" ref="S72">IFERROR(INDEX(S$38:S$61,COUNTA($F$5:S$5)+$D72-1)/S$63,"")</f>
        <v/>
      </c>
      <c r="T72" s="11" t="str" cm="1">
        <f t="array" ref="T72">IFERROR(INDEX(T$38:T$61,COUNTA($F$5:T$5)+$D72-1)/T$63,"")</f>
        <v/>
      </c>
      <c r="U72" s="11" t="str" cm="1">
        <f t="array" ref="U72">IFERROR(INDEX(U$38:U$61,COUNTA($F$5:U$5)+$D72-1)/U$63,"")</f>
        <v/>
      </c>
      <c r="V72" s="11" t="str" cm="1">
        <f t="array" ref="V72">IFERROR(INDEX(V$38:V$61,COUNTA($F$5:V$5)+$D72-1)/V$63,"")</f>
        <v/>
      </c>
      <c r="W72" s="11" t="str" cm="1">
        <f t="array" ref="W72">IFERROR(INDEX(W$38:W$61,COUNTA($F$5:W$5)+$D72-1)/W$63,"")</f>
        <v/>
      </c>
      <c r="X72" s="11" t="str" cm="1">
        <f t="array" ref="X72">IFERROR(INDEX(X$38:X$61,COUNTA($F$5:X$5)+$D72-1)/X$63,"")</f>
        <v/>
      </c>
      <c r="Y72" s="11" t="str" cm="1">
        <f t="array" ref="Y72">IFERROR(INDEX(Y$38:Y$61,COUNTA($F$5:Y$5)+$D72-1)/Y$63,"")</f>
        <v/>
      </c>
      <c r="Z72" s="11" t="str" cm="1">
        <f t="array" ref="Z72">IFERROR(INDEX(Z$38:Z$61,COUNTA($F$5:Z$5)+$D72-1)/Z$63,"")</f>
        <v/>
      </c>
      <c r="AA72" s="11" t="str" cm="1">
        <f t="array" ref="AA72">IFERROR(INDEX(AA$38:AA$61,COUNTA($F$5:AA$5)+$D72-1)/AA$63,"")</f>
        <v/>
      </c>
      <c r="AB72" s="11" t="str" cm="1">
        <f t="array" ref="AB72">IFERROR(INDEX(AB$38:AB$61,COUNTA($F$5:AB$5)+$D72-1)/AB$63,"")</f>
        <v/>
      </c>
      <c r="AC72" s="11" t="str" cm="1">
        <f t="array" ref="AC72">IFERROR(INDEX(AC$38:AC$61,COUNTA($F$5:AC$5)+$D72-1)/AC$63,"")</f>
        <v/>
      </c>
    </row>
    <row r="73" spans="3:29">
      <c r="C73" s="5"/>
      <c r="D73" s="5">
        <f t="shared" si="4"/>
        <v>7</v>
      </c>
      <c r="F73" s="11" t="e">
        <f t="shared" si="3"/>
        <v>#REF!</v>
      </c>
      <c r="G73" s="11" t="str" cm="1">
        <f t="array" ref="G73">IFERROR(INDEX(G$38:G$61,COUNTA($F$5:G$5)+$D73-1)/G$63,"")</f>
        <v/>
      </c>
      <c r="H73" s="11" t="str" cm="1">
        <f t="array" ref="H73">IFERROR(INDEX(H$38:H$61,COUNTA($F$5:H$5)+$D73-1)/H$63,"")</f>
        <v/>
      </c>
      <c r="I73" s="11" t="str" cm="1">
        <f t="array" ref="I73">IFERROR(INDEX(I$38:I$61,COUNTA($F$5:I$5)+$D73-1)/I$63,"")</f>
        <v/>
      </c>
      <c r="J73" s="11" t="str" cm="1">
        <f t="array" ref="J73">IFERROR(INDEX(J$38:J$61,COUNTA($F$5:J$5)+$D73-1)/J$63,"")</f>
        <v/>
      </c>
      <c r="K73" s="11" t="str" cm="1">
        <f t="array" ref="K73">IFERROR(INDEX(K$38:K$61,COUNTA($F$5:K$5)+$D73-1)/K$63,"")</f>
        <v/>
      </c>
      <c r="L73" s="11" t="str" cm="1">
        <f t="array" ref="L73">IFERROR(INDEX(L$38:L$61,COUNTA($F$5:L$5)+$D73-1)/L$63,"")</f>
        <v/>
      </c>
      <c r="M73" s="11" t="str" cm="1">
        <f t="array" ref="M73">IFERROR(INDEX(M$38:M$61,COUNTA($F$5:M$5)+$D73-1)/M$63,"")</f>
        <v/>
      </c>
      <c r="N73" s="11" t="str" cm="1">
        <f t="array" ref="N73">IFERROR(INDEX(N$38:N$61,COUNTA($F$5:N$5)+$D73-1)/N$63,"")</f>
        <v/>
      </c>
      <c r="O73" s="11" t="str" cm="1">
        <f t="array" ref="O73">IFERROR(INDEX(O$38:O$61,COUNTA($F$5:O$5)+$D73-1)/O$63,"")</f>
        <v/>
      </c>
      <c r="P73" s="11" t="str" cm="1">
        <f t="array" ref="P73">IFERROR(INDEX(P$38:P$61,COUNTA($F$5:P$5)+$D73-1)/P$63,"")</f>
        <v/>
      </c>
      <c r="Q73" s="11" t="str" cm="1">
        <f t="array" ref="Q73">IFERROR(INDEX(Q$38:Q$61,COUNTA($F$5:Q$5)+$D73-1)/Q$63,"")</f>
        <v/>
      </c>
      <c r="R73" s="11" t="str" cm="1">
        <f t="array" ref="R73">IFERROR(INDEX(R$38:R$61,COUNTA($F$5:R$5)+$D73-1)/R$63,"")</f>
        <v/>
      </c>
      <c r="S73" s="11" t="str" cm="1">
        <f t="array" ref="S73">IFERROR(INDEX(S$38:S$61,COUNTA($F$5:S$5)+$D73-1)/S$63,"")</f>
        <v/>
      </c>
      <c r="T73" s="11" t="str" cm="1">
        <f t="array" ref="T73">IFERROR(INDEX(T$38:T$61,COUNTA($F$5:T$5)+$D73-1)/T$63,"")</f>
        <v/>
      </c>
      <c r="U73" s="11" t="str" cm="1">
        <f t="array" ref="U73">IFERROR(INDEX(U$38:U$61,COUNTA($F$5:U$5)+$D73-1)/U$63,"")</f>
        <v/>
      </c>
      <c r="V73" s="11" t="str" cm="1">
        <f t="array" ref="V73">IFERROR(INDEX(V$38:V$61,COUNTA($F$5:V$5)+$D73-1)/V$63,"")</f>
        <v/>
      </c>
      <c r="W73" s="11" t="str" cm="1">
        <f t="array" ref="W73">IFERROR(INDEX(W$38:W$61,COUNTA($F$5:W$5)+$D73-1)/W$63,"")</f>
        <v/>
      </c>
      <c r="X73" s="11" t="str" cm="1">
        <f t="array" ref="X73">IFERROR(INDEX(X$38:X$61,COUNTA($F$5:X$5)+$D73-1)/X$63,"")</f>
        <v/>
      </c>
      <c r="Y73" s="11" t="str" cm="1">
        <f t="array" ref="Y73">IFERROR(INDEX(Y$38:Y$61,COUNTA($F$5:Y$5)+$D73-1)/Y$63,"")</f>
        <v/>
      </c>
      <c r="Z73" s="11" t="str" cm="1">
        <f t="array" ref="Z73">IFERROR(INDEX(Z$38:Z$61,COUNTA($F$5:Z$5)+$D73-1)/Z$63,"")</f>
        <v/>
      </c>
      <c r="AA73" s="11" t="str" cm="1">
        <f t="array" ref="AA73">IFERROR(INDEX(AA$38:AA$61,COUNTA($F$5:AA$5)+$D73-1)/AA$63,"")</f>
        <v/>
      </c>
      <c r="AB73" s="11" t="str" cm="1">
        <f t="array" ref="AB73">IFERROR(INDEX(AB$38:AB$61,COUNTA($F$5:AB$5)+$D73-1)/AB$63,"")</f>
        <v/>
      </c>
      <c r="AC73" s="11" t="str" cm="1">
        <f t="array" ref="AC73">IFERROR(INDEX(AC$38:AC$61,COUNTA($F$5:AC$5)+$D73-1)/AC$63,"")</f>
        <v/>
      </c>
    </row>
    <row r="74" spans="3:29">
      <c r="C74" s="5"/>
      <c r="D74" s="5">
        <f t="shared" si="4"/>
        <v>8</v>
      </c>
      <c r="F74" s="11" t="e">
        <f t="shared" si="3"/>
        <v>#REF!</v>
      </c>
      <c r="G74" s="11" t="str" cm="1">
        <f t="array" ref="G74">IFERROR(INDEX(G$38:G$61,COUNTA($F$5:G$5)+$D74-1)/G$63,"")</f>
        <v/>
      </c>
      <c r="H74" s="11" t="str" cm="1">
        <f t="array" ref="H74">IFERROR(INDEX(H$38:H$61,COUNTA($F$5:H$5)+$D74-1)/H$63,"")</f>
        <v/>
      </c>
      <c r="I74" s="11" t="str" cm="1">
        <f t="array" ref="I74">IFERROR(INDEX(I$38:I$61,COUNTA($F$5:I$5)+$D74-1)/I$63,"")</f>
        <v/>
      </c>
      <c r="J74" s="11" t="str" cm="1">
        <f t="array" ref="J74">IFERROR(INDEX(J$38:J$61,COUNTA($F$5:J$5)+$D74-1)/J$63,"")</f>
        <v/>
      </c>
      <c r="K74" s="11" t="str" cm="1">
        <f t="array" ref="K74">IFERROR(INDEX(K$38:K$61,COUNTA($F$5:K$5)+$D74-1)/K$63,"")</f>
        <v/>
      </c>
      <c r="L74" s="11" t="str" cm="1">
        <f t="array" ref="L74">IFERROR(INDEX(L$38:L$61,COUNTA($F$5:L$5)+$D74-1)/L$63,"")</f>
        <v/>
      </c>
      <c r="M74" s="11" t="str" cm="1">
        <f t="array" ref="M74">IFERROR(INDEX(M$38:M$61,COUNTA($F$5:M$5)+$D74-1)/M$63,"")</f>
        <v/>
      </c>
      <c r="N74" s="11" t="str" cm="1">
        <f t="array" ref="N74">IFERROR(INDEX(N$38:N$61,COUNTA($F$5:N$5)+$D74-1)/N$63,"")</f>
        <v/>
      </c>
      <c r="O74" s="11" t="str" cm="1">
        <f t="array" ref="O74">IFERROR(INDEX(O$38:O$61,COUNTA($F$5:O$5)+$D74-1)/O$63,"")</f>
        <v/>
      </c>
      <c r="P74" s="11" t="str" cm="1">
        <f t="array" ref="P74">IFERROR(INDEX(P$38:P$61,COUNTA($F$5:P$5)+$D74-1)/P$63,"")</f>
        <v/>
      </c>
      <c r="Q74" s="11" t="str" cm="1">
        <f t="array" ref="Q74">IFERROR(INDEX(Q$38:Q$61,COUNTA($F$5:Q$5)+$D74-1)/Q$63,"")</f>
        <v/>
      </c>
      <c r="R74" s="11" t="str" cm="1">
        <f t="array" ref="R74">IFERROR(INDEX(R$38:R$61,COUNTA($F$5:R$5)+$D74-1)/R$63,"")</f>
        <v/>
      </c>
      <c r="S74" s="11" t="str" cm="1">
        <f t="array" ref="S74">IFERROR(INDEX(S$38:S$61,COUNTA($F$5:S$5)+$D74-1)/S$63,"")</f>
        <v/>
      </c>
      <c r="T74" s="11" t="str" cm="1">
        <f t="array" ref="T74">IFERROR(INDEX(T$38:T$61,COUNTA($F$5:T$5)+$D74-1)/T$63,"")</f>
        <v/>
      </c>
      <c r="U74" s="11" t="str" cm="1">
        <f t="array" ref="U74">IFERROR(INDEX(U$38:U$61,COUNTA($F$5:U$5)+$D74-1)/U$63,"")</f>
        <v/>
      </c>
      <c r="V74" s="11" t="str" cm="1">
        <f t="array" ref="V74">IFERROR(INDEX(V$38:V$61,COUNTA($F$5:V$5)+$D74-1)/V$63,"")</f>
        <v/>
      </c>
      <c r="W74" s="11" t="str" cm="1">
        <f t="array" ref="W74">IFERROR(INDEX(W$38:W$61,COUNTA($F$5:W$5)+$D74-1)/W$63,"")</f>
        <v/>
      </c>
      <c r="X74" s="11" t="str" cm="1">
        <f t="array" ref="X74">IFERROR(INDEX(X$38:X$61,COUNTA($F$5:X$5)+$D74-1)/X$63,"")</f>
        <v/>
      </c>
      <c r="Y74" s="11" t="str" cm="1">
        <f t="array" ref="Y74">IFERROR(INDEX(Y$38:Y$61,COUNTA($F$5:Y$5)+$D74-1)/Y$63,"")</f>
        <v/>
      </c>
      <c r="Z74" s="11" t="str" cm="1">
        <f t="array" ref="Z74">IFERROR(INDEX(Z$38:Z$61,COUNTA($F$5:Z$5)+$D74-1)/Z$63,"")</f>
        <v/>
      </c>
      <c r="AA74" s="11" t="str" cm="1">
        <f t="array" ref="AA74">IFERROR(INDEX(AA$38:AA$61,COUNTA($F$5:AA$5)+$D74-1)/AA$63,"")</f>
        <v/>
      </c>
      <c r="AB74" s="11" t="str" cm="1">
        <f t="array" ref="AB74">IFERROR(INDEX(AB$38:AB$61,COUNTA($F$5:AB$5)+$D74-1)/AB$63,"")</f>
        <v/>
      </c>
      <c r="AC74" s="11" t="str" cm="1">
        <f t="array" ref="AC74">IFERROR(INDEX(AC$38:AC$61,COUNTA($F$5:AC$5)+$D74-1)/AC$63,"")</f>
        <v/>
      </c>
    </row>
    <row r="75" spans="3:29">
      <c r="C75" s="5"/>
      <c r="D75" s="5">
        <f t="shared" si="4"/>
        <v>9</v>
      </c>
      <c r="F75" s="11" t="e">
        <f t="shared" si="3"/>
        <v>#REF!</v>
      </c>
      <c r="G75" s="11" t="str" cm="1">
        <f t="array" ref="G75">IFERROR(INDEX(G$38:G$61,COUNTA($F$5:G$5)+$D75-1)/G$63,"")</f>
        <v/>
      </c>
      <c r="H75" s="11" t="str" cm="1">
        <f t="array" ref="H75">IFERROR(INDEX(H$38:H$61,COUNTA($F$5:H$5)+$D75-1)/H$63,"")</f>
        <v/>
      </c>
      <c r="I75" s="11" t="str" cm="1">
        <f t="array" ref="I75">IFERROR(INDEX(I$38:I$61,COUNTA($F$5:I$5)+$D75-1)/I$63,"")</f>
        <v/>
      </c>
      <c r="J75" s="11" t="str" cm="1">
        <f t="array" ref="J75">IFERROR(INDEX(J$38:J$61,COUNTA($F$5:J$5)+$D75-1)/J$63,"")</f>
        <v/>
      </c>
      <c r="K75" s="11" t="str" cm="1">
        <f t="array" ref="K75">IFERROR(INDEX(K$38:K$61,COUNTA($F$5:K$5)+$D75-1)/K$63,"")</f>
        <v/>
      </c>
      <c r="L75" s="11" t="str" cm="1">
        <f t="array" ref="L75">IFERROR(INDEX(L$38:L$61,COUNTA($F$5:L$5)+$D75-1)/L$63,"")</f>
        <v/>
      </c>
      <c r="M75" s="11" t="str" cm="1">
        <f t="array" ref="M75">IFERROR(INDEX(M$38:M$61,COUNTA($F$5:M$5)+$D75-1)/M$63,"")</f>
        <v/>
      </c>
      <c r="N75" s="11" t="str" cm="1">
        <f t="array" ref="N75">IFERROR(INDEX(N$38:N$61,COUNTA($F$5:N$5)+$D75-1)/N$63,"")</f>
        <v/>
      </c>
      <c r="O75" s="11" t="str" cm="1">
        <f t="array" ref="O75">IFERROR(INDEX(O$38:O$61,COUNTA($F$5:O$5)+$D75-1)/O$63,"")</f>
        <v/>
      </c>
      <c r="P75" s="11" t="str" cm="1">
        <f t="array" ref="P75">IFERROR(INDEX(P$38:P$61,COUNTA($F$5:P$5)+$D75-1)/P$63,"")</f>
        <v/>
      </c>
      <c r="Q75" s="11" t="str" cm="1">
        <f t="array" ref="Q75">IFERROR(INDEX(Q$38:Q$61,COUNTA($F$5:Q$5)+$D75-1)/Q$63,"")</f>
        <v/>
      </c>
      <c r="R75" s="11" t="str" cm="1">
        <f t="array" ref="R75">IFERROR(INDEX(R$38:R$61,COUNTA($F$5:R$5)+$D75-1)/R$63,"")</f>
        <v/>
      </c>
      <c r="S75" s="11" t="str" cm="1">
        <f t="array" ref="S75">IFERROR(INDEX(S$38:S$61,COUNTA($F$5:S$5)+$D75-1)/S$63,"")</f>
        <v/>
      </c>
      <c r="T75" s="11" t="str" cm="1">
        <f t="array" ref="T75">IFERROR(INDEX(T$38:T$61,COUNTA($F$5:T$5)+$D75-1)/T$63,"")</f>
        <v/>
      </c>
      <c r="U75" s="11" t="str" cm="1">
        <f t="array" ref="U75">IFERROR(INDEX(U$38:U$61,COUNTA($F$5:U$5)+$D75-1)/U$63,"")</f>
        <v/>
      </c>
      <c r="V75" s="11" t="str" cm="1">
        <f t="array" ref="V75">IFERROR(INDEX(V$38:V$61,COUNTA($F$5:V$5)+$D75-1)/V$63,"")</f>
        <v/>
      </c>
      <c r="W75" s="11" t="str" cm="1">
        <f t="array" ref="W75">IFERROR(INDEX(W$38:W$61,COUNTA($F$5:W$5)+$D75-1)/W$63,"")</f>
        <v/>
      </c>
      <c r="X75" s="11" t="str" cm="1">
        <f t="array" ref="X75">IFERROR(INDEX(X$38:X$61,COUNTA($F$5:X$5)+$D75-1)/X$63,"")</f>
        <v/>
      </c>
      <c r="Y75" s="11" t="str" cm="1">
        <f t="array" ref="Y75">IFERROR(INDEX(Y$38:Y$61,COUNTA($F$5:Y$5)+$D75-1)/Y$63,"")</f>
        <v/>
      </c>
      <c r="Z75" s="11" t="str" cm="1">
        <f t="array" ref="Z75">IFERROR(INDEX(Z$38:Z$61,COUNTA($F$5:Z$5)+$D75-1)/Z$63,"")</f>
        <v/>
      </c>
      <c r="AA75" s="11" t="str" cm="1">
        <f t="array" ref="AA75">IFERROR(INDEX(AA$38:AA$61,COUNTA($F$5:AA$5)+$D75-1)/AA$63,"")</f>
        <v/>
      </c>
      <c r="AB75" s="11" t="str" cm="1">
        <f t="array" ref="AB75">IFERROR(INDEX(AB$38:AB$61,COUNTA($F$5:AB$5)+$D75-1)/AB$63,"")</f>
        <v/>
      </c>
      <c r="AC75" s="11" t="str" cm="1">
        <f t="array" ref="AC75">IFERROR(INDEX(AC$38:AC$61,COUNTA($F$5:AC$5)+$D75-1)/AC$63,"")</f>
        <v/>
      </c>
    </row>
    <row r="76" spans="3:29">
      <c r="C76" s="5"/>
      <c r="D76" s="5">
        <f t="shared" si="4"/>
        <v>10</v>
      </c>
      <c r="F76" s="11" t="e">
        <f t="shared" si="3"/>
        <v>#REF!</v>
      </c>
      <c r="G76" s="11" t="str" cm="1">
        <f t="array" ref="G76">IFERROR(INDEX(G$38:G$61,COUNTA($F$5:G$5)+$D76-1)/G$63,"")</f>
        <v/>
      </c>
      <c r="H76" s="11" t="str" cm="1">
        <f t="array" ref="H76">IFERROR(INDEX(H$38:H$61,COUNTA($F$5:H$5)+$D76-1)/H$63,"")</f>
        <v/>
      </c>
      <c r="I76" s="11" t="str" cm="1">
        <f t="array" ref="I76">IFERROR(INDEX(I$38:I$61,COUNTA($F$5:I$5)+$D76-1)/I$63,"")</f>
        <v/>
      </c>
      <c r="J76" s="11" t="str" cm="1">
        <f t="array" ref="J76">IFERROR(INDEX(J$38:J$61,COUNTA($F$5:J$5)+$D76-1)/J$63,"")</f>
        <v/>
      </c>
      <c r="K76" s="11" t="str" cm="1">
        <f t="array" ref="K76">IFERROR(INDEX(K$38:K$61,COUNTA($F$5:K$5)+$D76-1)/K$63,"")</f>
        <v/>
      </c>
      <c r="L76" s="11" t="str" cm="1">
        <f t="array" ref="L76">IFERROR(INDEX(L$38:L$61,COUNTA($F$5:L$5)+$D76-1)/L$63,"")</f>
        <v/>
      </c>
      <c r="M76" s="11" t="str" cm="1">
        <f t="array" ref="M76">IFERROR(INDEX(M$38:M$61,COUNTA($F$5:M$5)+$D76-1)/M$63,"")</f>
        <v/>
      </c>
      <c r="N76" s="11" t="str" cm="1">
        <f t="array" ref="N76">IFERROR(INDEX(N$38:N$61,COUNTA($F$5:N$5)+$D76-1)/N$63,"")</f>
        <v/>
      </c>
      <c r="O76" s="11" t="str" cm="1">
        <f t="array" ref="O76">IFERROR(INDEX(O$38:O$61,COUNTA($F$5:O$5)+$D76-1)/O$63,"")</f>
        <v/>
      </c>
      <c r="P76" s="11" t="str" cm="1">
        <f t="array" ref="P76">IFERROR(INDEX(P$38:P$61,COUNTA($F$5:P$5)+$D76-1)/P$63,"")</f>
        <v/>
      </c>
      <c r="Q76" s="11" t="str" cm="1">
        <f t="array" ref="Q76">IFERROR(INDEX(Q$38:Q$61,COUNTA($F$5:Q$5)+$D76-1)/Q$63,"")</f>
        <v/>
      </c>
      <c r="R76" s="11" t="str" cm="1">
        <f t="array" ref="R76">IFERROR(INDEX(R$38:R$61,COUNTA($F$5:R$5)+$D76-1)/R$63,"")</f>
        <v/>
      </c>
      <c r="S76" s="11" t="str" cm="1">
        <f t="array" ref="S76">IFERROR(INDEX(S$38:S$61,COUNTA($F$5:S$5)+$D76-1)/S$63,"")</f>
        <v/>
      </c>
      <c r="T76" s="11" t="str" cm="1">
        <f t="array" ref="T76">IFERROR(INDEX(T$38:T$61,COUNTA($F$5:T$5)+$D76-1)/T$63,"")</f>
        <v/>
      </c>
      <c r="U76" s="11" t="str" cm="1">
        <f t="array" ref="U76">IFERROR(INDEX(U$38:U$61,COUNTA($F$5:U$5)+$D76-1)/U$63,"")</f>
        <v/>
      </c>
      <c r="V76" s="11" t="str" cm="1">
        <f t="array" ref="V76">IFERROR(INDEX(V$38:V$61,COUNTA($F$5:V$5)+$D76-1)/V$63,"")</f>
        <v/>
      </c>
      <c r="W76" s="11" t="str" cm="1">
        <f t="array" ref="W76">IFERROR(INDEX(W$38:W$61,COUNTA($F$5:W$5)+$D76-1)/W$63,"")</f>
        <v/>
      </c>
      <c r="X76" s="11" t="str" cm="1">
        <f t="array" ref="X76">IFERROR(INDEX(X$38:X$61,COUNTA($F$5:X$5)+$D76-1)/X$63,"")</f>
        <v/>
      </c>
      <c r="Y76" s="11" t="str" cm="1">
        <f t="array" ref="Y76">IFERROR(INDEX(Y$38:Y$61,COUNTA($F$5:Y$5)+$D76-1)/Y$63,"")</f>
        <v/>
      </c>
      <c r="Z76" s="11" t="str" cm="1">
        <f t="array" ref="Z76">IFERROR(INDEX(Z$38:Z$61,COUNTA($F$5:Z$5)+$D76-1)/Z$63,"")</f>
        <v/>
      </c>
      <c r="AA76" s="11" t="str" cm="1">
        <f t="array" ref="AA76">IFERROR(INDEX(AA$38:AA$61,COUNTA($F$5:AA$5)+$D76-1)/AA$63,"")</f>
        <v/>
      </c>
      <c r="AB76" s="11" t="str" cm="1">
        <f t="array" ref="AB76">IFERROR(INDEX(AB$38:AB$61,COUNTA($F$5:AB$5)+$D76-1)/AB$63,"")</f>
        <v/>
      </c>
      <c r="AC76" s="11" t="str" cm="1">
        <f t="array" ref="AC76">IFERROR(INDEX(AC$38:AC$61,COUNTA($F$5:AC$5)+$D76-1)/AC$63,"")</f>
        <v/>
      </c>
    </row>
    <row r="77" spans="3:29">
      <c r="C77" s="5"/>
      <c r="D77" s="5">
        <f t="shared" si="4"/>
        <v>11</v>
      </c>
      <c r="F77" s="11" t="e">
        <f t="shared" si="3"/>
        <v>#REF!</v>
      </c>
      <c r="G77" s="11" t="str" cm="1">
        <f t="array" ref="G77">IFERROR(INDEX(G$38:G$61,COUNTA($F$5:G$5)+$D77-1)/G$63,"")</f>
        <v/>
      </c>
      <c r="H77" s="11" t="str" cm="1">
        <f t="array" ref="H77">IFERROR(INDEX(H$38:H$61,COUNTA($F$5:H$5)+$D77-1)/H$63,"")</f>
        <v/>
      </c>
      <c r="I77" s="11" t="str" cm="1">
        <f t="array" ref="I77">IFERROR(INDEX(I$38:I$61,COUNTA($F$5:I$5)+$D77-1)/I$63,"")</f>
        <v/>
      </c>
      <c r="J77" s="11" t="str" cm="1">
        <f t="array" ref="J77">IFERROR(INDEX(J$38:J$61,COUNTA($F$5:J$5)+$D77-1)/J$63,"")</f>
        <v/>
      </c>
      <c r="K77" s="11" t="str" cm="1">
        <f t="array" ref="K77">IFERROR(INDEX(K$38:K$61,COUNTA($F$5:K$5)+$D77-1)/K$63,"")</f>
        <v/>
      </c>
      <c r="L77" s="11" t="str" cm="1">
        <f t="array" ref="L77">IFERROR(INDEX(L$38:L$61,COUNTA($F$5:L$5)+$D77-1)/L$63,"")</f>
        <v/>
      </c>
      <c r="M77" s="11" t="str" cm="1">
        <f t="array" ref="M77">IFERROR(INDEX(M$38:M$61,COUNTA($F$5:M$5)+$D77-1)/M$63,"")</f>
        <v/>
      </c>
      <c r="N77" s="11" t="str" cm="1">
        <f t="array" ref="N77">IFERROR(INDEX(N$38:N$61,COUNTA($F$5:N$5)+$D77-1)/N$63,"")</f>
        <v/>
      </c>
      <c r="O77" s="11" t="str" cm="1">
        <f t="array" ref="O77">IFERROR(INDEX(O$38:O$61,COUNTA($F$5:O$5)+$D77-1)/O$63,"")</f>
        <v/>
      </c>
      <c r="P77" s="11" t="str" cm="1">
        <f t="array" ref="P77">IFERROR(INDEX(P$38:P$61,COUNTA($F$5:P$5)+$D77-1)/P$63,"")</f>
        <v/>
      </c>
      <c r="Q77" s="11" t="str" cm="1">
        <f t="array" ref="Q77">IFERROR(INDEX(Q$38:Q$61,COUNTA($F$5:Q$5)+$D77-1)/Q$63,"")</f>
        <v/>
      </c>
      <c r="R77" s="11" t="str" cm="1">
        <f t="array" ref="R77">IFERROR(INDEX(R$38:R$61,COUNTA($F$5:R$5)+$D77-1)/R$63,"")</f>
        <v/>
      </c>
      <c r="S77" s="11" t="str" cm="1">
        <f t="array" ref="S77">IFERROR(INDEX(S$38:S$61,COUNTA($F$5:S$5)+$D77-1)/S$63,"")</f>
        <v/>
      </c>
      <c r="T77" s="11" t="str" cm="1">
        <f t="array" ref="T77">IFERROR(INDEX(T$38:T$61,COUNTA($F$5:T$5)+$D77-1)/T$63,"")</f>
        <v/>
      </c>
      <c r="U77" s="11" t="str" cm="1">
        <f t="array" ref="U77">IFERROR(INDEX(U$38:U$61,COUNTA($F$5:U$5)+$D77-1)/U$63,"")</f>
        <v/>
      </c>
      <c r="V77" s="11" t="str" cm="1">
        <f t="array" ref="V77">IFERROR(INDEX(V$38:V$61,COUNTA($F$5:V$5)+$D77-1)/V$63,"")</f>
        <v/>
      </c>
      <c r="W77" s="11" t="str" cm="1">
        <f t="array" ref="W77">IFERROR(INDEX(W$38:W$61,COUNTA($F$5:W$5)+$D77-1)/W$63,"")</f>
        <v/>
      </c>
      <c r="X77" s="11" t="str" cm="1">
        <f t="array" ref="X77">IFERROR(INDEX(X$38:X$61,COUNTA($F$5:X$5)+$D77-1)/X$63,"")</f>
        <v/>
      </c>
      <c r="Y77" s="11" t="str" cm="1">
        <f t="array" ref="Y77">IFERROR(INDEX(Y$38:Y$61,COUNTA($F$5:Y$5)+$D77-1)/Y$63,"")</f>
        <v/>
      </c>
      <c r="Z77" s="11" t="str" cm="1">
        <f t="array" ref="Z77">IFERROR(INDEX(Z$38:Z$61,COUNTA($F$5:Z$5)+$D77-1)/Z$63,"")</f>
        <v/>
      </c>
      <c r="AA77" s="11" t="str" cm="1">
        <f t="array" ref="AA77">IFERROR(INDEX(AA$38:AA$61,COUNTA($F$5:AA$5)+$D77-1)/AA$63,"")</f>
        <v/>
      </c>
      <c r="AB77" s="11" t="str" cm="1">
        <f t="array" ref="AB77">IFERROR(INDEX(AB$38:AB$61,COUNTA($F$5:AB$5)+$D77-1)/AB$63,"")</f>
        <v/>
      </c>
      <c r="AC77" s="11" t="str" cm="1">
        <f t="array" ref="AC77">IFERROR(INDEX(AC$38:AC$61,COUNTA($F$5:AC$5)+$D77-1)/AC$63,"")</f>
        <v/>
      </c>
    </row>
    <row r="78" spans="3:29">
      <c r="C78" s="5"/>
      <c r="D78" s="5">
        <f t="shared" si="4"/>
        <v>12</v>
      </c>
      <c r="F78" s="11" t="e">
        <f t="shared" si="3"/>
        <v>#REF!</v>
      </c>
      <c r="G78" s="11" t="str" cm="1">
        <f t="array" ref="G78">IFERROR(INDEX(G$38:G$61,COUNTA($F$5:G$5)+$D78-1)/G$63,"")</f>
        <v/>
      </c>
      <c r="H78" s="11" t="str" cm="1">
        <f t="array" ref="H78">IFERROR(INDEX(H$38:H$61,COUNTA($F$5:H$5)+$D78-1)/H$63,"")</f>
        <v/>
      </c>
      <c r="I78" s="11" t="str" cm="1">
        <f t="array" ref="I78">IFERROR(INDEX(I$38:I$61,COUNTA($F$5:I$5)+$D78-1)/I$63,"")</f>
        <v/>
      </c>
      <c r="J78" s="11" t="str" cm="1">
        <f t="array" ref="J78">IFERROR(INDEX(J$38:J$61,COUNTA($F$5:J$5)+$D78-1)/J$63,"")</f>
        <v/>
      </c>
      <c r="K78" s="11" t="str" cm="1">
        <f t="array" ref="K78">IFERROR(INDEX(K$38:K$61,COUNTA($F$5:K$5)+$D78-1)/K$63,"")</f>
        <v/>
      </c>
      <c r="L78" s="11" t="str" cm="1">
        <f t="array" ref="L78">IFERROR(INDEX(L$38:L$61,COUNTA($F$5:L$5)+$D78-1)/L$63,"")</f>
        <v/>
      </c>
      <c r="M78" s="11" t="str" cm="1">
        <f t="array" ref="M78">IFERROR(INDEX(M$38:M$61,COUNTA($F$5:M$5)+$D78-1)/M$63,"")</f>
        <v/>
      </c>
      <c r="N78" s="11" t="str" cm="1">
        <f t="array" ref="N78">IFERROR(INDEX(N$38:N$61,COUNTA($F$5:N$5)+$D78-1)/N$63,"")</f>
        <v/>
      </c>
      <c r="O78" s="11" t="str" cm="1">
        <f t="array" ref="O78">IFERROR(INDEX(O$38:O$61,COUNTA($F$5:O$5)+$D78-1)/O$63,"")</f>
        <v/>
      </c>
      <c r="P78" s="11" t="str" cm="1">
        <f t="array" ref="P78">IFERROR(INDEX(P$38:P$61,COUNTA($F$5:P$5)+$D78-1)/P$63,"")</f>
        <v/>
      </c>
      <c r="Q78" s="11" t="str" cm="1">
        <f t="array" ref="Q78">IFERROR(INDEX(Q$38:Q$61,COUNTA($F$5:Q$5)+$D78-1)/Q$63,"")</f>
        <v/>
      </c>
      <c r="R78" s="11" t="str" cm="1">
        <f t="array" ref="R78">IFERROR(INDEX(R$38:R$61,COUNTA($F$5:R$5)+$D78-1)/R$63,"")</f>
        <v/>
      </c>
      <c r="S78" s="11" t="str" cm="1">
        <f t="array" ref="S78">IFERROR(INDEX(S$38:S$61,COUNTA($F$5:S$5)+$D78-1)/S$63,"")</f>
        <v/>
      </c>
      <c r="T78" s="11" t="str" cm="1">
        <f t="array" ref="T78">IFERROR(INDEX(T$38:T$61,COUNTA($F$5:T$5)+$D78-1)/T$63,"")</f>
        <v/>
      </c>
      <c r="U78" s="11" t="str" cm="1">
        <f t="array" ref="U78">IFERROR(INDEX(U$38:U$61,COUNTA($F$5:U$5)+$D78-1)/U$63,"")</f>
        <v/>
      </c>
      <c r="V78" s="11" t="str" cm="1">
        <f t="array" ref="V78">IFERROR(INDEX(V$38:V$61,COUNTA($F$5:V$5)+$D78-1)/V$63,"")</f>
        <v/>
      </c>
      <c r="W78" s="11" t="str" cm="1">
        <f t="array" ref="W78">IFERROR(INDEX(W$38:W$61,COUNTA($F$5:W$5)+$D78-1)/W$63,"")</f>
        <v/>
      </c>
      <c r="X78" s="11" t="str" cm="1">
        <f t="array" ref="X78">IFERROR(INDEX(X$38:X$61,COUNTA($F$5:X$5)+$D78-1)/X$63,"")</f>
        <v/>
      </c>
      <c r="Y78" s="11" t="str" cm="1">
        <f t="array" ref="Y78">IFERROR(INDEX(Y$38:Y$61,COUNTA($F$5:Y$5)+$D78-1)/Y$63,"")</f>
        <v/>
      </c>
      <c r="Z78" s="11" t="str" cm="1">
        <f t="array" ref="Z78">IFERROR(INDEX(Z$38:Z$61,COUNTA($F$5:Z$5)+$D78-1)/Z$63,"")</f>
        <v/>
      </c>
      <c r="AA78" s="11" t="str" cm="1">
        <f t="array" ref="AA78">IFERROR(INDEX(AA$38:AA$61,COUNTA($F$5:AA$5)+$D78-1)/AA$63,"")</f>
        <v/>
      </c>
      <c r="AB78" s="11" t="str" cm="1">
        <f t="array" ref="AB78">IFERROR(INDEX(AB$38:AB$61,COUNTA($F$5:AB$5)+$D78-1)/AB$63,"")</f>
        <v/>
      </c>
      <c r="AC78" s="11" t="str" cm="1">
        <f t="array" ref="AC78">IFERROR(INDEX(AC$38:AC$61,COUNTA($F$5:AC$5)+$D78-1)/AC$63,"")</f>
        <v/>
      </c>
    </row>
    <row r="79" spans="3:29">
      <c r="C79" s="5"/>
      <c r="D79" s="5">
        <f t="shared" si="4"/>
        <v>13</v>
      </c>
      <c r="F79" s="11" t="e">
        <f t="shared" si="3"/>
        <v>#REF!</v>
      </c>
      <c r="G79" s="11" t="str" cm="1">
        <f t="array" ref="G79">IFERROR(INDEX(G$38:G$61,COUNTA($F$5:G$5)+$D79-1)/G$63,"")</f>
        <v/>
      </c>
      <c r="H79" s="11" t="str" cm="1">
        <f t="array" ref="H79">IFERROR(INDEX(H$38:H$61,COUNTA($F$5:H$5)+$D79-1)/H$63,"")</f>
        <v/>
      </c>
      <c r="I79" s="11" t="str" cm="1">
        <f t="array" ref="I79">IFERROR(INDEX(I$38:I$61,COUNTA($F$5:I$5)+$D79-1)/I$63,"")</f>
        <v/>
      </c>
      <c r="J79" s="11" t="str" cm="1">
        <f t="array" ref="J79">IFERROR(INDEX(J$38:J$61,COUNTA($F$5:J$5)+$D79-1)/J$63,"")</f>
        <v/>
      </c>
      <c r="K79" s="11" t="str" cm="1">
        <f t="array" ref="K79">IFERROR(INDEX(K$38:K$61,COUNTA($F$5:K$5)+$D79-1)/K$63,"")</f>
        <v/>
      </c>
      <c r="L79" s="11" t="str" cm="1">
        <f t="array" ref="L79">IFERROR(INDEX(L$38:L$61,COUNTA($F$5:L$5)+$D79-1)/L$63,"")</f>
        <v/>
      </c>
      <c r="M79" s="11" t="str" cm="1">
        <f t="array" ref="M79">IFERROR(INDEX(M$38:M$61,COUNTA($F$5:M$5)+$D79-1)/M$63,"")</f>
        <v/>
      </c>
      <c r="N79" s="11" t="str" cm="1">
        <f t="array" ref="N79">IFERROR(INDEX(N$38:N$61,COUNTA($F$5:N$5)+$D79-1)/N$63,"")</f>
        <v/>
      </c>
      <c r="O79" s="11" t="str" cm="1">
        <f t="array" ref="O79">IFERROR(INDEX(O$38:O$61,COUNTA($F$5:O$5)+$D79-1)/O$63,"")</f>
        <v/>
      </c>
      <c r="P79" s="11" t="str" cm="1">
        <f t="array" ref="P79">IFERROR(INDEX(P$38:P$61,COUNTA($F$5:P$5)+$D79-1)/P$63,"")</f>
        <v/>
      </c>
      <c r="Q79" s="11" t="str" cm="1">
        <f t="array" ref="Q79">IFERROR(INDEX(Q$38:Q$61,COUNTA($F$5:Q$5)+$D79-1)/Q$63,"")</f>
        <v/>
      </c>
      <c r="R79" s="11" t="str" cm="1">
        <f t="array" ref="R79">IFERROR(INDEX(R$38:R$61,COUNTA($F$5:R$5)+$D79-1)/R$63,"")</f>
        <v/>
      </c>
      <c r="S79" s="11" t="str" cm="1">
        <f t="array" ref="S79">IFERROR(INDEX(S$38:S$61,COUNTA($F$5:S$5)+$D79-1)/S$63,"")</f>
        <v/>
      </c>
      <c r="T79" s="11" t="str" cm="1">
        <f t="array" ref="T79">IFERROR(INDEX(T$38:T$61,COUNTA($F$5:T$5)+$D79-1)/T$63,"")</f>
        <v/>
      </c>
      <c r="U79" s="11" t="str" cm="1">
        <f t="array" ref="U79">IFERROR(INDEX(U$38:U$61,COUNTA($F$5:U$5)+$D79-1)/U$63,"")</f>
        <v/>
      </c>
      <c r="V79" s="11" t="str" cm="1">
        <f t="array" ref="V79">IFERROR(INDEX(V$38:V$61,COUNTA($F$5:V$5)+$D79-1)/V$63,"")</f>
        <v/>
      </c>
      <c r="W79" s="11" t="str" cm="1">
        <f t="array" ref="W79">IFERROR(INDEX(W$38:W$61,COUNTA($F$5:W$5)+$D79-1)/W$63,"")</f>
        <v/>
      </c>
      <c r="X79" s="11" t="str" cm="1">
        <f t="array" ref="X79">IFERROR(INDEX(X$38:X$61,COUNTA($F$5:X$5)+$D79-1)/X$63,"")</f>
        <v/>
      </c>
      <c r="Y79" s="11" t="str" cm="1">
        <f t="array" ref="Y79">IFERROR(INDEX(Y$38:Y$61,COUNTA($F$5:Y$5)+$D79-1)/Y$63,"")</f>
        <v/>
      </c>
      <c r="Z79" s="11" t="str" cm="1">
        <f t="array" ref="Z79">IFERROR(INDEX(Z$38:Z$61,COUNTA($F$5:Z$5)+$D79-1)/Z$63,"")</f>
        <v/>
      </c>
      <c r="AA79" s="11" t="str" cm="1">
        <f t="array" ref="AA79">IFERROR(INDEX(AA$38:AA$61,COUNTA($F$5:AA$5)+$D79-1)/AA$63,"")</f>
        <v/>
      </c>
      <c r="AB79" s="11" t="str" cm="1">
        <f t="array" ref="AB79">IFERROR(INDEX(AB$38:AB$61,COUNTA($F$5:AB$5)+$D79-1)/AB$63,"")</f>
        <v/>
      </c>
      <c r="AC79" s="11" t="str" cm="1">
        <f t="array" ref="AC79">IFERROR(INDEX(AC$38:AC$61,COUNTA($F$5:AC$5)+$D79-1)/AC$63,"")</f>
        <v/>
      </c>
    </row>
    <row r="80" spans="3:29">
      <c r="C80" s="5"/>
      <c r="D80" s="5">
        <f t="shared" si="4"/>
        <v>14</v>
      </c>
      <c r="F80" s="11" t="e">
        <f t="shared" si="3"/>
        <v>#REF!</v>
      </c>
      <c r="G80" s="11" t="str" cm="1">
        <f t="array" ref="G80">IFERROR(INDEX(G$38:G$61,COUNTA($F$5:G$5)+$D80-1)/G$63,"")</f>
        <v/>
      </c>
      <c r="H80" s="11" t="str" cm="1">
        <f t="array" ref="H80">IFERROR(INDEX(H$38:H$61,COUNTA($F$5:H$5)+$D80-1)/H$63,"")</f>
        <v/>
      </c>
      <c r="I80" s="11" t="str" cm="1">
        <f t="array" ref="I80">IFERROR(INDEX(I$38:I$61,COUNTA($F$5:I$5)+$D80-1)/I$63,"")</f>
        <v/>
      </c>
      <c r="J80" s="11" t="str" cm="1">
        <f t="array" ref="J80">IFERROR(INDEX(J$38:J$61,COUNTA($F$5:J$5)+$D80-1)/J$63,"")</f>
        <v/>
      </c>
      <c r="K80" s="11" t="str" cm="1">
        <f t="array" ref="K80">IFERROR(INDEX(K$38:K$61,COUNTA($F$5:K$5)+$D80-1)/K$63,"")</f>
        <v/>
      </c>
      <c r="L80" s="11" t="str" cm="1">
        <f t="array" ref="L80">IFERROR(INDEX(L$38:L$61,COUNTA($F$5:L$5)+$D80-1)/L$63,"")</f>
        <v/>
      </c>
      <c r="M80" s="11" t="str" cm="1">
        <f t="array" ref="M80">IFERROR(INDEX(M$38:M$61,COUNTA($F$5:M$5)+$D80-1)/M$63,"")</f>
        <v/>
      </c>
      <c r="N80" s="11" t="str" cm="1">
        <f t="array" ref="N80">IFERROR(INDEX(N$38:N$61,COUNTA($F$5:N$5)+$D80-1)/N$63,"")</f>
        <v/>
      </c>
      <c r="O80" s="11" t="str" cm="1">
        <f t="array" ref="O80">IFERROR(INDEX(O$38:O$61,COUNTA($F$5:O$5)+$D80-1)/O$63,"")</f>
        <v/>
      </c>
      <c r="P80" s="11" t="str" cm="1">
        <f t="array" ref="P80">IFERROR(INDEX(P$38:P$61,COUNTA($F$5:P$5)+$D80-1)/P$63,"")</f>
        <v/>
      </c>
      <c r="Q80" s="11" t="str" cm="1">
        <f t="array" ref="Q80">IFERROR(INDEX(Q$38:Q$61,COUNTA($F$5:Q$5)+$D80-1)/Q$63,"")</f>
        <v/>
      </c>
      <c r="R80" s="11" t="str" cm="1">
        <f t="array" ref="R80">IFERROR(INDEX(R$38:R$61,COUNTA($F$5:R$5)+$D80-1)/R$63,"")</f>
        <v/>
      </c>
      <c r="S80" s="11" t="str" cm="1">
        <f t="array" ref="S80">IFERROR(INDEX(S$38:S$61,COUNTA($F$5:S$5)+$D80-1)/S$63,"")</f>
        <v/>
      </c>
      <c r="T80" s="11" t="str" cm="1">
        <f t="array" ref="T80">IFERROR(INDEX(T$38:T$61,COUNTA($F$5:T$5)+$D80-1)/T$63,"")</f>
        <v/>
      </c>
      <c r="U80" s="11" t="str" cm="1">
        <f t="array" ref="U80">IFERROR(INDEX(U$38:U$61,COUNTA($F$5:U$5)+$D80-1)/U$63,"")</f>
        <v/>
      </c>
      <c r="V80" s="11" t="str" cm="1">
        <f t="array" ref="V80">IFERROR(INDEX(V$38:V$61,COUNTA($F$5:V$5)+$D80-1)/V$63,"")</f>
        <v/>
      </c>
      <c r="W80" s="11" t="str" cm="1">
        <f t="array" ref="W80">IFERROR(INDEX(W$38:W$61,COUNTA($F$5:W$5)+$D80-1)/W$63,"")</f>
        <v/>
      </c>
      <c r="X80" s="11" t="str" cm="1">
        <f t="array" ref="X80">IFERROR(INDEX(X$38:X$61,COUNTA($F$5:X$5)+$D80-1)/X$63,"")</f>
        <v/>
      </c>
      <c r="Y80" s="11" t="str" cm="1">
        <f t="array" ref="Y80">IFERROR(INDEX(Y$38:Y$61,COUNTA($F$5:Y$5)+$D80-1)/Y$63,"")</f>
        <v/>
      </c>
      <c r="Z80" s="11" t="str" cm="1">
        <f t="array" ref="Z80">IFERROR(INDEX(Z$38:Z$61,COUNTA($F$5:Z$5)+$D80-1)/Z$63,"")</f>
        <v/>
      </c>
      <c r="AA80" s="11" t="str" cm="1">
        <f t="array" ref="AA80">IFERROR(INDEX(AA$38:AA$61,COUNTA($F$5:AA$5)+$D80-1)/AA$63,"")</f>
        <v/>
      </c>
      <c r="AB80" s="11" t="str" cm="1">
        <f t="array" ref="AB80">IFERROR(INDEX(AB$38:AB$61,COUNTA($F$5:AB$5)+$D80-1)/AB$63,"")</f>
        <v/>
      </c>
      <c r="AC80" s="11" t="str" cm="1">
        <f t="array" ref="AC80">IFERROR(INDEX(AC$38:AC$61,COUNTA($F$5:AC$5)+$D80-1)/AC$63,"")</f>
        <v/>
      </c>
    </row>
    <row r="81" spans="3:29">
      <c r="C81" s="5"/>
      <c r="D81" s="5">
        <f t="shared" si="4"/>
        <v>15</v>
      </c>
      <c r="F81" s="11" t="e">
        <f t="shared" si="3"/>
        <v>#REF!</v>
      </c>
      <c r="G81" s="11" t="str" cm="1">
        <f t="array" ref="G81">IFERROR(INDEX(G$38:G$61,COUNTA($F$5:G$5)+$D81-1)/G$63,"")</f>
        <v/>
      </c>
      <c r="H81" s="11" t="str" cm="1">
        <f t="array" ref="H81">IFERROR(INDEX(H$38:H$61,COUNTA($F$5:H$5)+$D81-1)/H$63,"")</f>
        <v/>
      </c>
      <c r="I81" s="11" t="str" cm="1">
        <f t="array" ref="I81">IFERROR(INDEX(I$38:I$61,COUNTA($F$5:I$5)+$D81-1)/I$63,"")</f>
        <v/>
      </c>
      <c r="J81" s="11" t="str" cm="1">
        <f t="array" ref="J81">IFERROR(INDEX(J$38:J$61,COUNTA($F$5:J$5)+$D81-1)/J$63,"")</f>
        <v/>
      </c>
      <c r="K81" s="11" t="str" cm="1">
        <f t="array" ref="K81">IFERROR(INDEX(K$38:K$61,COUNTA($F$5:K$5)+$D81-1)/K$63,"")</f>
        <v/>
      </c>
      <c r="L81" s="11" t="str" cm="1">
        <f t="array" ref="L81">IFERROR(INDEX(L$38:L$61,COUNTA($F$5:L$5)+$D81-1)/L$63,"")</f>
        <v/>
      </c>
      <c r="M81" s="11" t="str" cm="1">
        <f t="array" ref="M81">IFERROR(INDEX(M$38:M$61,COUNTA($F$5:M$5)+$D81-1)/M$63,"")</f>
        <v/>
      </c>
      <c r="N81" s="11" t="str" cm="1">
        <f t="array" ref="N81">IFERROR(INDEX(N$38:N$61,COUNTA($F$5:N$5)+$D81-1)/N$63,"")</f>
        <v/>
      </c>
      <c r="O81" s="11" t="str" cm="1">
        <f t="array" ref="O81">IFERROR(INDEX(O$38:O$61,COUNTA($F$5:O$5)+$D81-1)/O$63,"")</f>
        <v/>
      </c>
      <c r="P81" s="11" t="str" cm="1">
        <f t="array" ref="P81">IFERROR(INDEX(P$38:P$61,COUNTA($F$5:P$5)+$D81-1)/P$63,"")</f>
        <v/>
      </c>
      <c r="Q81" s="11" t="str" cm="1">
        <f t="array" ref="Q81">IFERROR(INDEX(Q$38:Q$61,COUNTA($F$5:Q$5)+$D81-1)/Q$63,"")</f>
        <v/>
      </c>
      <c r="R81" s="11" t="str" cm="1">
        <f t="array" ref="R81">IFERROR(INDEX(R$38:R$61,COUNTA($F$5:R$5)+$D81-1)/R$63,"")</f>
        <v/>
      </c>
      <c r="S81" s="11" t="str" cm="1">
        <f t="array" ref="S81">IFERROR(INDEX(S$38:S$61,COUNTA($F$5:S$5)+$D81-1)/S$63,"")</f>
        <v/>
      </c>
      <c r="T81" s="11" t="str" cm="1">
        <f t="array" ref="T81">IFERROR(INDEX(T$38:T$61,COUNTA($F$5:T$5)+$D81-1)/T$63,"")</f>
        <v/>
      </c>
      <c r="U81" s="11" t="str" cm="1">
        <f t="array" ref="U81">IFERROR(INDEX(U$38:U$61,COUNTA($F$5:U$5)+$D81-1)/U$63,"")</f>
        <v/>
      </c>
      <c r="V81" s="11" t="str" cm="1">
        <f t="array" ref="V81">IFERROR(INDEX(V$38:V$61,COUNTA($F$5:V$5)+$D81-1)/V$63,"")</f>
        <v/>
      </c>
      <c r="W81" s="11" t="str" cm="1">
        <f t="array" ref="W81">IFERROR(INDEX(W$38:W$61,COUNTA($F$5:W$5)+$D81-1)/W$63,"")</f>
        <v/>
      </c>
      <c r="X81" s="11" t="str" cm="1">
        <f t="array" ref="X81">IFERROR(INDEX(X$38:X$61,COUNTA($F$5:X$5)+$D81-1)/X$63,"")</f>
        <v/>
      </c>
      <c r="Y81" s="11" t="str" cm="1">
        <f t="array" ref="Y81">IFERROR(INDEX(Y$38:Y$61,COUNTA($F$5:Y$5)+$D81-1)/Y$63,"")</f>
        <v/>
      </c>
      <c r="Z81" s="11" t="str" cm="1">
        <f t="array" ref="Z81">IFERROR(INDEX(Z$38:Z$61,COUNTA($F$5:Z$5)+$D81-1)/Z$63,"")</f>
        <v/>
      </c>
      <c r="AA81" s="11" t="str" cm="1">
        <f t="array" ref="AA81">IFERROR(INDEX(AA$38:AA$61,COUNTA($F$5:AA$5)+$D81-1)/AA$63,"")</f>
        <v/>
      </c>
      <c r="AB81" s="11" t="str" cm="1">
        <f t="array" ref="AB81">IFERROR(INDEX(AB$38:AB$61,COUNTA($F$5:AB$5)+$D81-1)/AB$63,"")</f>
        <v/>
      </c>
      <c r="AC81" s="11" t="str" cm="1">
        <f t="array" ref="AC81">IFERROR(INDEX(AC$38:AC$61,COUNTA($F$5:AC$5)+$D81-1)/AC$63,"")</f>
        <v/>
      </c>
    </row>
    <row r="82" spans="3:29">
      <c r="C82" s="5"/>
      <c r="D82" s="5">
        <f t="shared" si="4"/>
        <v>16</v>
      </c>
      <c r="F82" s="11" t="e">
        <f t="shared" si="3"/>
        <v>#REF!</v>
      </c>
      <c r="G82" s="11" t="str" cm="1">
        <f t="array" ref="G82">IFERROR(INDEX(G$38:G$61,COUNTA($F$5:G$5)+$D82-1)/G$63,"")</f>
        <v/>
      </c>
      <c r="H82" s="11" t="str" cm="1">
        <f t="array" ref="H82">IFERROR(INDEX(H$38:H$61,COUNTA($F$5:H$5)+$D82-1)/H$63,"")</f>
        <v/>
      </c>
      <c r="I82" s="11" t="str" cm="1">
        <f t="array" ref="I82">IFERROR(INDEX(I$38:I$61,COUNTA($F$5:I$5)+$D82-1)/I$63,"")</f>
        <v/>
      </c>
      <c r="J82" s="11" t="str" cm="1">
        <f t="array" ref="J82">IFERROR(INDEX(J$38:J$61,COUNTA($F$5:J$5)+$D82-1)/J$63,"")</f>
        <v/>
      </c>
      <c r="K82" s="11" t="str" cm="1">
        <f t="array" ref="K82">IFERROR(INDEX(K$38:K$61,COUNTA($F$5:K$5)+$D82-1)/K$63,"")</f>
        <v/>
      </c>
      <c r="L82" s="11" t="str" cm="1">
        <f t="array" ref="L82">IFERROR(INDEX(L$38:L$61,COUNTA($F$5:L$5)+$D82-1)/L$63,"")</f>
        <v/>
      </c>
      <c r="M82" s="11" t="str" cm="1">
        <f t="array" ref="M82">IFERROR(INDEX(M$38:M$61,COUNTA($F$5:M$5)+$D82-1)/M$63,"")</f>
        <v/>
      </c>
      <c r="N82" s="11" t="str" cm="1">
        <f t="array" ref="N82">IFERROR(INDEX(N$38:N$61,COUNTA($F$5:N$5)+$D82-1)/N$63,"")</f>
        <v/>
      </c>
      <c r="O82" s="11" t="str" cm="1">
        <f t="array" ref="O82">IFERROR(INDEX(O$38:O$61,COUNTA($F$5:O$5)+$D82-1)/O$63,"")</f>
        <v/>
      </c>
      <c r="P82" s="11" t="str" cm="1">
        <f t="array" ref="P82">IFERROR(INDEX(P$38:P$61,COUNTA($F$5:P$5)+$D82-1)/P$63,"")</f>
        <v/>
      </c>
      <c r="Q82" s="11" t="str" cm="1">
        <f t="array" ref="Q82">IFERROR(INDEX(Q$38:Q$61,COUNTA($F$5:Q$5)+$D82-1)/Q$63,"")</f>
        <v/>
      </c>
      <c r="R82" s="11" t="str" cm="1">
        <f t="array" ref="R82">IFERROR(INDEX(R$38:R$61,COUNTA($F$5:R$5)+$D82-1)/R$63,"")</f>
        <v/>
      </c>
      <c r="S82" s="11" t="str" cm="1">
        <f t="array" ref="S82">IFERROR(INDEX(S$38:S$61,COUNTA($F$5:S$5)+$D82-1)/S$63,"")</f>
        <v/>
      </c>
      <c r="T82" s="11" t="str" cm="1">
        <f t="array" ref="T82">IFERROR(INDEX(T$38:T$61,COUNTA($F$5:T$5)+$D82-1)/T$63,"")</f>
        <v/>
      </c>
      <c r="U82" s="11" t="str" cm="1">
        <f t="array" ref="U82">IFERROR(INDEX(U$38:U$61,COUNTA($F$5:U$5)+$D82-1)/U$63,"")</f>
        <v/>
      </c>
      <c r="V82" s="11" t="str" cm="1">
        <f t="array" ref="V82">IFERROR(INDEX(V$38:V$61,COUNTA($F$5:V$5)+$D82-1)/V$63,"")</f>
        <v/>
      </c>
      <c r="W82" s="11" t="str" cm="1">
        <f t="array" ref="W82">IFERROR(INDEX(W$38:W$61,COUNTA($F$5:W$5)+$D82-1)/W$63,"")</f>
        <v/>
      </c>
      <c r="X82" s="11" t="str" cm="1">
        <f t="array" ref="X82">IFERROR(INDEX(X$38:X$61,COUNTA($F$5:X$5)+$D82-1)/X$63,"")</f>
        <v/>
      </c>
      <c r="Y82" s="11" t="str" cm="1">
        <f t="array" ref="Y82">IFERROR(INDEX(Y$38:Y$61,COUNTA($F$5:Y$5)+$D82-1)/Y$63,"")</f>
        <v/>
      </c>
      <c r="Z82" s="11" t="str" cm="1">
        <f t="array" ref="Z82">IFERROR(INDEX(Z$38:Z$61,COUNTA($F$5:Z$5)+$D82-1)/Z$63,"")</f>
        <v/>
      </c>
      <c r="AA82" s="11" t="str" cm="1">
        <f t="array" ref="AA82">IFERROR(INDEX(AA$38:AA$61,COUNTA($F$5:AA$5)+$D82-1)/AA$63,"")</f>
        <v/>
      </c>
      <c r="AB82" s="11" t="str" cm="1">
        <f t="array" ref="AB82">IFERROR(INDEX(AB$38:AB$61,COUNTA($F$5:AB$5)+$D82-1)/AB$63,"")</f>
        <v/>
      </c>
      <c r="AC82" s="11" t="str" cm="1">
        <f t="array" ref="AC82">IFERROR(INDEX(AC$38:AC$61,COUNTA($F$5:AC$5)+$D82-1)/AC$63,"")</f>
        <v/>
      </c>
    </row>
    <row r="83" spans="3:29">
      <c r="C83" s="5"/>
      <c r="D83" s="5">
        <f t="shared" si="4"/>
        <v>17</v>
      </c>
      <c r="F83" s="11" t="e">
        <f t="shared" si="3"/>
        <v>#REF!</v>
      </c>
      <c r="G83" s="11" t="str" cm="1">
        <f t="array" ref="G83">IFERROR(INDEX(G$38:G$61,COUNTA($F$5:G$5)+$D83-1)/G$63,"")</f>
        <v/>
      </c>
      <c r="H83" s="11" t="str" cm="1">
        <f t="array" ref="H83">IFERROR(INDEX(H$38:H$61,COUNTA($F$5:H$5)+$D83-1)/H$63,"")</f>
        <v/>
      </c>
      <c r="I83" s="11" t="str" cm="1">
        <f t="array" ref="I83">IFERROR(INDEX(I$38:I$61,COUNTA($F$5:I$5)+$D83-1)/I$63,"")</f>
        <v/>
      </c>
      <c r="J83" s="11" t="str" cm="1">
        <f t="array" ref="J83">IFERROR(INDEX(J$38:J$61,COUNTA($F$5:J$5)+$D83-1)/J$63,"")</f>
        <v/>
      </c>
      <c r="K83" s="11" t="str" cm="1">
        <f t="array" ref="K83">IFERROR(INDEX(K$38:K$61,COUNTA($F$5:K$5)+$D83-1)/K$63,"")</f>
        <v/>
      </c>
      <c r="L83" s="11" t="str" cm="1">
        <f t="array" ref="L83">IFERROR(INDEX(L$38:L$61,COUNTA($F$5:L$5)+$D83-1)/L$63,"")</f>
        <v/>
      </c>
      <c r="M83" s="11" t="str" cm="1">
        <f t="array" ref="M83">IFERROR(INDEX(M$38:M$61,COUNTA($F$5:M$5)+$D83-1)/M$63,"")</f>
        <v/>
      </c>
      <c r="N83" s="11" t="str" cm="1">
        <f t="array" ref="N83">IFERROR(INDEX(N$38:N$61,COUNTA($F$5:N$5)+$D83-1)/N$63,"")</f>
        <v/>
      </c>
      <c r="O83" s="11" t="str" cm="1">
        <f t="array" ref="O83">IFERROR(INDEX(O$38:O$61,COUNTA($F$5:O$5)+$D83-1)/O$63,"")</f>
        <v/>
      </c>
      <c r="P83" s="11" t="str" cm="1">
        <f t="array" ref="P83">IFERROR(INDEX(P$38:P$61,COUNTA($F$5:P$5)+$D83-1)/P$63,"")</f>
        <v/>
      </c>
      <c r="Q83" s="11" t="str" cm="1">
        <f t="array" ref="Q83">IFERROR(INDEX(Q$38:Q$61,COUNTA($F$5:Q$5)+$D83-1)/Q$63,"")</f>
        <v/>
      </c>
      <c r="R83" s="11" t="str" cm="1">
        <f t="array" ref="R83">IFERROR(INDEX(R$38:R$61,COUNTA($F$5:R$5)+$D83-1)/R$63,"")</f>
        <v/>
      </c>
      <c r="S83" s="11" t="str" cm="1">
        <f t="array" ref="S83">IFERROR(INDEX(S$38:S$61,COUNTA($F$5:S$5)+$D83-1)/S$63,"")</f>
        <v/>
      </c>
      <c r="T83" s="11" t="str" cm="1">
        <f t="array" ref="T83">IFERROR(INDEX(T$38:T$61,COUNTA($F$5:T$5)+$D83-1)/T$63,"")</f>
        <v/>
      </c>
      <c r="U83" s="11" t="str" cm="1">
        <f t="array" ref="U83">IFERROR(INDEX(U$38:U$61,COUNTA($F$5:U$5)+$D83-1)/U$63,"")</f>
        <v/>
      </c>
      <c r="V83" s="11" t="str" cm="1">
        <f t="array" ref="V83">IFERROR(INDEX(V$38:V$61,COUNTA($F$5:V$5)+$D83-1)/V$63,"")</f>
        <v/>
      </c>
      <c r="W83" s="11" t="str" cm="1">
        <f t="array" ref="W83">IFERROR(INDEX(W$38:W$61,COUNTA($F$5:W$5)+$D83-1)/W$63,"")</f>
        <v/>
      </c>
      <c r="X83" s="11" t="str" cm="1">
        <f t="array" ref="X83">IFERROR(INDEX(X$38:X$61,COUNTA($F$5:X$5)+$D83-1)/X$63,"")</f>
        <v/>
      </c>
      <c r="Y83" s="11" t="str" cm="1">
        <f t="array" ref="Y83">IFERROR(INDEX(Y$38:Y$61,COUNTA($F$5:Y$5)+$D83-1)/Y$63,"")</f>
        <v/>
      </c>
      <c r="Z83" s="11" t="str" cm="1">
        <f t="array" ref="Z83">IFERROR(INDEX(Z$38:Z$61,COUNTA($F$5:Z$5)+$D83-1)/Z$63,"")</f>
        <v/>
      </c>
      <c r="AA83" s="11" t="str" cm="1">
        <f t="array" ref="AA83">IFERROR(INDEX(AA$38:AA$61,COUNTA($F$5:AA$5)+$D83-1)/AA$63,"")</f>
        <v/>
      </c>
      <c r="AB83" s="11" t="str" cm="1">
        <f t="array" ref="AB83">IFERROR(INDEX(AB$38:AB$61,COUNTA($F$5:AB$5)+$D83-1)/AB$63,"")</f>
        <v/>
      </c>
      <c r="AC83" s="11" t="str" cm="1">
        <f t="array" ref="AC83">IFERROR(INDEX(AC$38:AC$61,COUNTA($F$5:AC$5)+$D83-1)/AC$63,"")</f>
        <v/>
      </c>
    </row>
    <row r="84" spans="3:29">
      <c r="C84" s="5"/>
      <c r="D84" s="5">
        <f t="shared" si="4"/>
        <v>18</v>
      </c>
      <c r="F84" s="11" t="e">
        <f t="shared" si="3"/>
        <v>#REF!</v>
      </c>
      <c r="G84" s="11" t="str" cm="1">
        <f t="array" ref="G84">IFERROR(INDEX(G$38:G$61,COUNTA($F$5:G$5)+$D84-1)/G$63,"")</f>
        <v/>
      </c>
      <c r="H84" s="11" t="str" cm="1">
        <f t="array" ref="H84">IFERROR(INDEX(H$38:H$61,COUNTA($F$5:H$5)+$D84-1)/H$63,"")</f>
        <v/>
      </c>
      <c r="I84" s="11" t="str" cm="1">
        <f t="array" ref="I84">IFERROR(INDEX(I$38:I$61,COUNTA($F$5:I$5)+$D84-1)/I$63,"")</f>
        <v/>
      </c>
      <c r="J84" s="11" t="str" cm="1">
        <f t="array" ref="J84">IFERROR(INDEX(J$38:J$61,COUNTA($F$5:J$5)+$D84-1)/J$63,"")</f>
        <v/>
      </c>
      <c r="K84" s="11" t="str" cm="1">
        <f t="array" ref="K84">IFERROR(INDEX(K$38:K$61,COUNTA($F$5:K$5)+$D84-1)/K$63,"")</f>
        <v/>
      </c>
      <c r="L84" s="11" t="str" cm="1">
        <f t="array" ref="L84">IFERROR(INDEX(L$38:L$61,COUNTA($F$5:L$5)+$D84-1)/L$63,"")</f>
        <v/>
      </c>
      <c r="M84" s="11" t="str" cm="1">
        <f t="array" ref="M84">IFERROR(INDEX(M$38:M$61,COUNTA($F$5:M$5)+$D84-1)/M$63,"")</f>
        <v/>
      </c>
      <c r="N84" s="11" t="str" cm="1">
        <f t="array" ref="N84">IFERROR(INDEX(N$38:N$61,COUNTA($F$5:N$5)+$D84-1)/N$63,"")</f>
        <v/>
      </c>
      <c r="O84" s="11" t="str" cm="1">
        <f t="array" ref="O84">IFERROR(INDEX(O$38:O$61,COUNTA($F$5:O$5)+$D84-1)/O$63,"")</f>
        <v/>
      </c>
      <c r="P84" s="11" t="str" cm="1">
        <f t="array" ref="P84">IFERROR(INDEX(P$38:P$61,COUNTA($F$5:P$5)+$D84-1)/P$63,"")</f>
        <v/>
      </c>
      <c r="Q84" s="11" t="str" cm="1">
        <f t="array" ref="Q84">IFERROR(INDEX(Q$38:Q$61,COUNTA($F$5:Q$5)+$D84-1)/Q$63,"")</f>
        <v/>
      </c>
      <c r="R84" s="11" t="str" cm="1">
        <f t="array" ref="R84">IFERROR(INDEX(R$38:R$61,COUNTA($F$5:R$5)+$D84-1)/R$63,"")</f>
        <v/>
      </c>
      <c r="S84" s="11" t="str" cm="1">
        <f t="array" ref="S84">IFERROR(INDEX(S$38:S$61,COUNTA($F$5:S$5)+$D84-1)/S$63,"")</f>
        <v/>
      </c>
      <c r="T84" s="11" t="str" cm="1">
        <f t="array" ref="T84">IFERROR(INDEX(T$38:T$61,COUNTA($F$5:T$5)+$D84-1)/T$63,"")</f>
        <v/>
      </c>
      <c r="U84" s="11" t="str" cm="1">
        <f t="array" ref="U84">IFERROR(INDEX(U$38:U$61,COUNTA($F$5:U$5)+$D84-1)/U$63,"")</f>
        <v/>
      </c>
      <c r="V84" s="11" t="str" cm="1">
        <f t="array" ref="V84">IFERROR(INDEX(V$38:V$61,COUNTA($F$5:V$5)+$D84-1)/V$63,"")</f>
        <v/>
      </c>
      <c r="W84" s="11" t="str" cm="1">
        <f t="array" ref="W84">IFERROR(INDEX(W$38:W$61,COUNTA($F$5:W$5)+$D84-1)/W$63,"")</f>
        <v/>
      </c>
      <c r="X84" s="11" t="str" cm="1">
        <f t="array" ref="X84">IFERROR(INDEX(X$38:X$61,COUNTA($F$5:X$5)+$D84-1)/X$63,"")</f>
        <v/>
      </c>
      <c r="Y84" s="11" t="str" cm="1">
        <f t="array" ref="Y84">IFERROR(INDEX(Y$38:Y$61,COUNTA($F$5:Y$5)+$D84-1)/Y$63,"")</f>
        <v/>
      </c>
      <c r="Z84" s="11" t="str" cm="1">
        <f t="array" ref="Z84">IFERROR(INDEX(Z$38:Z$61,COUNTA($F$5:Z$5)+$D84-1)/Z$63,"")</f>
        <v/>
      </c>
      <c r="AA84" s="11" t="str" cm="1">
        <f t="array" ref="AA84">IFERROR(INDEX(AA$38:AA$61,COUNTA($F$5:AA$5)+$D84-1)/AA$63,"")</f>
        <v/>
      </c>
      <c r="AB84" s="11" t="str" cm="1">
        <f t="array" ref="AB84">IFERROR(INDEX(AB$38:AB$61,COUNTA($F$5:AB$5)+$D84-1)/AB$63,"")</f>
        <v/>
      </c>
      <c r="AC84" s="11" t="str" cm="1">
        <f t="array" ref="AC84">IFERROR(INDEX(AC$38:AC$61,COUNTA($F$5:AC$5)+$D84-1)/AC$63,"")</f>
        <v/>
      </c>
    </row>
    <row r="85" spans="3:29">
      <c r="C85" s="5"/>
      <c r="D85" s="5">
        <f t="shared" si="4"/>
        <v>19</v>
      </c>
      <c r="F85" s="11" t="e">
        <f t="shared" si="3"/>
        <v>#REF!</v>
      </c>
      <c r="G85" s="11" t="str" cm="1">
        <f t="array" ref="G85">IFERROR(INDEX(G$38:G$61,COUNTA($F$5:G$5)+$D85-1)/G$63,"")</f>
        <v/>
      </c>
      <c r="H85" s="11" t="str" cm="1">
        <f t="array" ref="H85">IFERROR(INDEX(H$38:H$61,COUNTA($F$5:H$5)+$D85-1)/H$63,"")</f>
        <v/>
      </c>
      <c r="I85" s="11" t="str" cm="1">
        <f t="array" ref="I85">IFERROR(INDEX(I$38:I$61,COUNTA($F$5:I$5)+$D85-1)/I$63,"")</f>
        <v/>
      </c>
      <c r="J85" s="11" t="str" cm="1">
        <f t="array" ref="J85">IFERROR(INDEX(J$38:J$61,COUNTA($F$5:J$5)+$D85-1)/J$63,"")</f>
        <v/>
      </c>
      <c r="K85" s="11" t="str" cm="1">
        <f t="array" ref="K85">IFERROR(INDEX(K$38:K$61,COUNTA($F$5:K$5)+$D85-1)/K$63,"")</f>
        <v/>
      </c>
      <c r="L85" s="11" t="str" cm="1">
        <f t="array" ref="L85">IFERROR(INDEX(L$38:L$61,COUNTA($F$5:L$5)+$D85-1)/L$63,"")</f>
        <v/>
      </c>
      <c r="M85" s="11" t="str" cm="1">
        <f t="array" ref="M85">IFERROR(INDEX(M$38:M$61,COUNTA($F$5:M$5)+$D85-1)/M$63,"")</f>
        <v/>
      </c>
      <c r="N85" s="11" t="str" cm="1">
        <f t="array" ref="N85">IFERROR(INDEX(N$38:N$61,COUNTA($F$5:N$5)+$D85-1)/N$63,"")</f>
        <v/>
      </c>
      <c r="O85" s="11" t="str" cm="1">
        <f t="array" ref="O85">IFERROR(INDEX(O$38:O$61,COUNTA($F$5:O$5)+$D85-1)/O$63,"")</f>
        <v/>
      </c>
      <c r="P85" s="11" t="str" cm="1">
        <f t="array" ref="P85">IFERROR(INDEX(P$38:P$61,COUNTA($F$5:P$5)+$D85-1)/P$63,"")</f>
        <v/>
      </c>
      <c r="Q85" s="11" t="str" cm="1">
        <f t="array" ref="Q85">IFERROR(INDEX(Q$38:Q$61,COUNTA($F$5:Q$5)+$D85-1)/Q$63,"")</f>
        <v/>
      </c>
      <c r="R85" s="11" t="str" cm="1">
        <f t="array" ref="R85">IFERROR(INDEX(R$38:R$61,COUNTA($F$5:R$5)+$D85-1)/R$63,"")</f>
        <v/>
      </c>
      <c r="S85" s="11" t="str" cm="1">
        <f t="array" ref="S85">IFERROR(INDEX(S$38:S$61,COUNTA($F$5:S$5)+$D85-1)/S$63,"")</f>
        <v/>
      </c>
      <c r="T85" s="11" t="str" cm="1">
        <f t="array" ref="T85">IFERROR(INDEX(T$38:T$61,COUNTA($F$5:T$5)+$D85-1)/T$63,"")</f>
        <v/>
      </c>
      <c r="U85" s="11" t="str" cm="1">
        <f t="array" ref="U85">IFERROR(INDEX(U$38:U$61,COUNTA($F$5:U$5)+$D85-1)/U$63,"")</f>
        <v/>
      </c>
      <c r="V85" s="11" t="str" cm="1">
        <f t="array" ref="V85">IFERROR(INDEX(V$38:V$61,COUNTA($F$5:V$5)+$D85-1)/V$63,"")</f>
        <v/>
      </c>
      <c r="W85" s="11" t="str" cm="1">
        <f t="array" ref="W85">IFERROR(INDEX(W$38:W$61,COUNTA($F$5:W$5)+$D85-1)/W$63,"")</f>
        <v/>
      </c>
      <c r="X85" s="11" t="str" cm="1">
        <f t="array" ref="X85">IFERROR(INDEX(X$38:X$61,COUNTA($F$5:X$5)+$D85-1)/X$63,"")</f>
        <v/>
      </c>
      <c r="Y85" s="11" t="str" cm="1">
        <f t="array" ref="Y85">IFERROR(INDEX(Y$38:Y$61,COUNTA($F$5:Y$5)+$D85-1)/Y$63,"")</f>
        <v/>
      </c>
      <c r="Z85" s="11" t="str" cm="1">
        <f t="array" ref="Z85">IFERROR(INDEX(Z$38:Z$61,COUNTA($F$5:Z$5)+$D85-1)/Z$63,"")</f>
        <v/>
      </c>
      <c r="AA85" s="11" t="str" cm="1">
        <f t="array" ref="AA85">IFERROR(INDEX(AA$38:AA$61,COUNTA($F$5:AA$5)+$D85-1)/AA$63,"")</f>
        <v/>
      </c>
      <c r="AB85" s="11" t="str" cm="1">
        <f t="array" ref="AB85">IFERROR(INDEX(AB$38:AB$61,COUNTA($F$5:AB$5)+$D85-1)/AB$63,"")</f>
        <v/>
      </c>
      <c r="AC85" s="11" t="str" cm="1">
        <f t="array" ref="AC85">IFERROR(INDEX(AC$38:AC$61,COUNTA($F$5:AC$5)+$D85-1)/AC$63,"")</f>
        <v/>
      </c>
    </row>
    <row r="86" spans="3:29">
      <c r="C86" s="5"/>
      <c r="D86" s="5">
        <f t="shared" si="4"/>
        <v>20</v>
      </c>
      <c r="F86" s="11" t="e">
        <f t="shared" si="3"/>
        <v>#REF!</v>
      </c>
      <c r="G86" s="11" t="str" cm="1">
        <f t="array" ref="G86">IFERROR(INDEX(G$38:G$61,COUNTA($F$5:G$5)+$D86-1)/G$63,"")</f>
        <v/>
      </c>
      <c r="H86" s="11" t="str" cm="1">
        <f t="array" ref="H86">IFERROR(INDEX(H$38:H$61,COUNTA($F$5:H$5)+$D86-1)/H$63,"")</f>
        <v/>
      </c>
      <c r="I86" s="11" t="str" cm="1">
        <f t="array" ref="I86">IFERROR(INDEX(I$38:I$61,COUNTA($F$5:I$5)+$D86-1)/I$63,"")</f>
        <v/>
      </c>
      <c r="J86" s="11" t="str" cm="1">
        <f t="array" ref="J86">IFERROR(INDEX(J$38:J$61,COUNTA($F$5:J$5)+$D86-1)/J$63,"")</f>
        <v/>
      </c>
      <c r="K86" s="11" t="str" cm="1">
        <f t="array" ref="K86">IFERROR(INDEX(K$38:K$61,COUNTA($F$5:K$5)+$D86-1)/K$63,"")</f>
        <v/>
      </c>
      <c r="L86" s="11" t="str" cm="1">
        <f t="array" ref="L86">IFERROR(INDEX(L$38:L$61,COUNTA($F$5:L$5)+$D86-1)/L$63,"")</f>
        <v/>
      </c>
      <c r="M86" s="11" t="str" cm="1">
        <f t="array" ref="M86">IFERROR(INDEX(M$38:M$61,COUNTA($F$5:M$5)+$D86-1)/M$63,"")</f>
        <v/>
      </c>
      <c r="N86" s="11" t="str" cm="1">
        <f t="array" ref="N86">IFERROR(INDEX(N$38:N$61,COUNTA($F$5:N$5)+$D86-1)/N$63,"")</f>
        <v/>
      </c>
      <c r="O86" s="11" t="str" cm="1">
        <f t="array" ref="O86">IFERROR(INDEX(O$38:O$61,COUNTA($F$5:O$5)+$D86-1)/O$63,"")</f>
        <v/>
      </c>
      <c r="P86" s="11" t="str" cm="1">
        <f t="array" ref="P86">IFERROR(INDEX(P$38:P$61,COUNTA($F$5:P$5)+$D86-1)/P$63,"")</f>
        <v/>
      </c>
      <c r="Q86" s="11" t="str" cm="1">
        <f t="array" ref="Q86">IFERROR(INDEX(Q$38:Q$61,COUNTA($F$5:Q$5)+$D86-1)/Q$63,"")</f>
        <v/>
      </c>
      <c r="R86" s="11" t="str" cm="1">
        <f t="array" ref="R86">IFERROR(INDEX(R$38:R$61,COUNTA($F$5:R$5)+$D86-1)/R$63,"")</f>
        <v/>
      </c>
      <c r="S86" s="11" t="str" cm="1">
        <f t="array" ref="S86">IFERROR(INDEX(S$38:S$61,COUNTA($F$5:S$5)+$D86-1)/S$63,"")</f>
        <v/>
      </c>
      <c r="T86" s="11" t="str" cm="1">
        <f t="array" ref="T86">IFERROR(INDEX(T$38:T$61,COUNTA($F$5:T$5)+$D86-1)/T$63,"")</f>
        <v/>
      </c>
      <c r="U86" s="11" t="str" cm="1">
        <f t="array" ref="U86">IFERROR(INDEX(U$38:U$61,COUNTA($F$5:U$5)+$D86-1)/U$63,"")</f>
        <v/>
      </c>
      <c r="V86" s="11" t="str" cm="1">
        <f t="array" ref="V86">IFERROR(INDEX(V$38:V$61,COUNTA($F$5:V$5)+$D86-1)/V$63,"")</f>
        <v/>
      </c>
      <c r="W86" s="11" t="str" cm="1">
        <f t="array" ref="W86">IFERROR(INDEX(W$38:W$61,COUNTA($F$5:W$5)+$D86-1)/W$63,"")</f>
        <v/>
      </c>
      <c r="X86" s="11" t="str" cm="1">
        <f t="array" ref="X86">IFERROR(INDEX(X$38:X$61,COUNTA($F$5:X$5)+$D86-1)/X$63,"")</f>
        <v/>
      </c>
      <c r="Y86" s="11" t="str" cm="1">
        <f t="array" ref="Y86">IFERROR(INDEX(Y$38:Y$61,COUNTA($F$5:Y$5)+$D86-1)/Y$63,"")</f>
        <v/>
      </c>
      <c r="Z86" s="11" t="str" cm="1">
        <f t="array" ref="Z86">IFERROR(INDEX(Z$38:Z$61,COUNTA($F$5:Z$5)+$D86-1)/Z$63,"")</f>
        <v/>
      </c>
      <c r="AA86" s="11" t="str" cm="1">
        <f t="array" ref="AA86">IFERROR(INDEX(AA$38:AA$61,COUNTA($F$5:AA$5)+$D86-1)/AA$63,"")</f>
        <v/>
      </c>
      <c r="AB86" s="11" t="str" cm="1">
        <f t="array" ref="AB86">IFERROR(INDEX(AB$38:AB$61,COUNTA($F$5:AB$5)+$D86-1)/AB$63,"")</f>
        <v/>
      </c>
      <c r="AC86" s="11" t="str" cm="1">
        <f t="array" ref="AC86">IFERROR(INDEX(AC$38:AC$61,COUNTA($F$5:AC$5)+$D86-1)/AC$63,"")</f>
        <v/>
      </c>
    </row>
    <row r="87" spans="3:29">
      <c r="C87" s="5"/>
      <c r="D87" s="5">
        <f t="shared" si="4"/>
        <v>21</v>
      </c>
      <c r="F87" s="11" t="e">
        <f t="shared" si="3"/>
        <v>#REF!</v>
      </c>
      <c r="G87" s="11" t="str" cm="1">
        <f t="array" ref="G87">IFERROR(INDEX(G$38:G$61,COUNTA($F$5:G$5)+$D87-1)/G$63,"")</f>
        <v/>
      </c>
      <c r="H87" s="11" t="str" cm="1">
        <f t="array" ref="H87">IFERROR(INDEX(H$38:H$61,COUNTA($F$5:H$5)+$D87-1)/H$63,"")</f>
        <v/>
      </c>
      <c r="I87" s="11" t="str" cm="1">
        <f t="array" ref="I87">IFERROR(INDEX(I$38:I$61,COUNTA($F$5:I$5)+$D87-1)/I$63,"")</f>
        <v/>
      </c>
      <c r="J87" s="11" t="str" cm="1">
        <f t="array" ref="J87">IFERROR(INDEX(J$38:J$61,COUNTA($F$5:J$5)+$D87-1)/J$63,"")</f>
        <v/>
      </c>
      <c r="K87" s="11" t="str" cm="1">
        <f t="array" ref="K87">IFERROR(INDEX(K$38:K$61,COUNTA($F$5:K$5)+$D87-1)/K$63,"")</f>
        <v/>
      </c>
      <c r="L87" s="11" t="str" cm="1">
        <f t="array" ref="L87">IFERROR(INDEX(L$38:L$61,COUNTA($F$5:L$5)+$D87-1)/L$63,"")</f>
        <v/>
      </c>
      <c r="M87" s="11" t="str" cm="1">
        <f t="array" ref="M87">IFERROR(INDEX(M$38:M$61,COUNTA($F$5:M$5)+$D87-1)/M$63,"")</f>
        <v/>
      </c>
      <c r="N87" s="11" t="str" cm="1">
        <f t="array" ref="N87">IFERROR(INDEX(N$38:N$61,COUNTA($F$5:N$5)+$D87-1)/N$63,"")</f>
        <v/>
      </c>
      <c r="O87" s="11" t="str" cm="1">
        <f t="array" ref="O87">IFERROR(INDEX(O$38:O$61,COUNTA($F$5:O$5)+$D87-1)/O$63,"")</f>
        <v/>
      </c>
      <c r="P87" s="11" t="str" cm="1">
        <f t="array" ref="P87">IFERROR(INDEX(P$38:P$61,COUNTA($F$5:P$5)+$D87-1)/P$63,"")</f>
        <v/>
      </c>
      <c r="Q87" s="11" t="str" cm="1">
        <f t="array" ref="Q87">IFERROR(INDEX(Q$38:Q$61,COUNTA($F$5:Q$5)+$D87-1)/Q$63,"")</f>
        <v/>
      </c>
      <c r="R87" s="11" t="str" cm="1">
        <f t="array" ref="R87">IFERROR(INDEX(R$38:R$61,COUNTA($F$5:R$5)+$D87-1)/R$63,"")</f>
        <v/>
      </c>
      <c r="S87" s="11" t="str" cm="1">
        <f t="array" ref="S87">IFERROR(INDEX(S$38:S$61,COUNTA($F$5:S$5)+$D87-1)/S$63,"")</f>
        <v/>
      </c>
      <c r="T87" s="11" t="str" cm="1">
        <f t="array" ref="T87">IFERROR(INDEX(T$38:T$61,COUNTA($F$5:T$5)+$D87-1)/T$63,"")</f>
        <v/>
      </c>
      <c r="U87" s="11" t="str" cm="1">
        <f t="array" ref="U87">IFERROR(INDEX(U$38:U$61,COUNTA($F$5:U$5)+$D87-1)/U$63,"")</f>
        <v/>
      </c>
      <c r="V87" s="11" t="str" cm="1">
        <f t="array" ref="V87">IFERROR(INDEX(V$38:V$61,COUNTA($F$5:V$5)+$D87-1)/V$63,"")</f>
        <v/>
      </c>
      <c r="W87" s="11" t="str" cm="1">
        <f t="array" ref="W87">IFERROR(INDEX(W$38:W$61,COUNTA($F$5:W$5)+$D87-1)/W$63,"")</f>
        <v/>
      </c>
      <c r="X87" s="11" t="str" cm="1">
        <f t="array" ref="X87">IFERROR(INDEX(X$38:X$61,COUNTA($F$5:X$5)+$D87-1)/X$63,"")</f>
        <v/>
      </c>
      <c r="Y87" s="11" t="str" cm="1">
        <f t="array" ref="Y87">IFERROR(INDEX(Y$38:Y$61,COUNTA($F$5:Y$5)+$D87-1)/Y$63,"")</f>
        <v/>
      </c>
      <c r="Z87" s="11" t="str" cm="1">
        <f t="array" ref="Z87">IFERROR(INDEX(Z$38:Z$61,COUNTA($F$5:Z$5)+$D87-1)/Z$63,"")</f>
        <v/>
      </c>
      <c r="AA87" s="11" t="str" cm="1">
        <f t="array" ref="AA87">IFERROR(INDEX(AA$38:AA$61,COUNTA($F$5:AA$5)+$D87-1)/AA$63,"")</f>
        <v/>
      </c>
      <c r="AB87" s="11" t="str" cm="1">
        <f t="array" ref="AB87">IFERROR(INDEX(AB$38:AB$61,COUNTA($F$5:AB$5)+$D87-1)/AB$63,"")</f>
        <v/>
      </c>
      <c r="AC87" s="11" t="str" cm="1">
        <f t="array" ref="AC87">IFERROR(INDEX(AC$38:AC$61,COUNTA($F$5:AC$5)+$D87-1)/AC$63,"")</f>
        <v/>
      </c>
    </row>
    <row r="88" spans="3:29">
      <c r="C88" s="5"/>
      <c r="D88" s="5">
        <f t="shared" si="4"/>
        <v>22</v>
      </c>
      <c r="F88" s="11" t="e">
        <f t="shared" si="3"/>
        <v>#REF!</v>
      </c>
      <c r="G88" s="11" t="str" cm="1">
        <f t="array" ref="G88">IFERROR(INDEX(G$38:G$61,COUNTA($F$5:G$5)+$D88-1)/G$63,"")</f>
        <v/>
      </c>
      <c r="H88" s="11" t="str" cm="1">
        <f t="array" ref="H88">IFERROR(INDEX(H$38:H$61,COUNTA($F$5:H$5)+$D88-1)/H$63,"")</f>
        <v/>
      </c>
      <c r="I88" s="11" t="str" cm="1">
        <f t="array" ref="I88">IFERROR(INDEX(I$38:I$61,COUNTA($F$5:I$5)+$D88-1)/I$63,"")</f>
        <v/>
      </c>
      <c r="J88" s="11" t="str" cm="1">
        <f t="array" ref="J88">IFERROR(INDEX(J$38:J$61,COUNTA($F$5:J$5)+$D88-1)/J$63,"")</f>
        <v/>
      </c>
      <c r="K88" s="11" t="str" cm="1">
        <f t="array" ref="K88">IFERROR(INDEX(K$38:K$61,COUNTA($F$5:K$5)+$D88-1)/K$63,"")</f>
        <v/>
      </c>
      <c r="L88" s="11" t="str" cm="1">
        <f t="array" ref="L88">IFERROR(INDEX(L$38:L$61,COUNTA($F$5:L$5)+$D88-1)/L$63,"")</f>
        <v/>
      </c>
      <c r="M88" s="11" t="str" cm="1">
        <f t="array" ref="M88">IFERROR(INDEX(M$38:M$61,COUNTA($F$5:M$5)+$D88-1)/M$63,"")</f>
        <v/>
      </c>
      <c r="N88" s="11" t="str" cm="1">
        <f t="array" ref="N88">IFERROR(INDEX(N$38:N$61,COUNTA($F$5:N$5)+$D88-1)/N$63,"")</f>
        <v/>
      </c>
      <c r="O88" s="11" t="str" cm="1">
        <f t="array" ref="O88">IFERROR(INDEX(O$38:O$61,COUNTA($F$5:O$5)+$D88-1)/O$63,"")</f>
        <v/>
      </c>
      <c r="P88" s="11" t="str" cm="1">
        <f t="array" ref="P88">IFERROR(INDEX(P$38:P$61,COUNTA($F$5:P$5)+$D88-1)/P$63,"")</f>
        <v/>
      </c>
      <c r="Q88" s="11" t="str" cm="1">
        <f t="array" ref="Q88">IFERROR(INDEX(Q$38:Q$61,COUNTA($F$5:Q$5)+$D88-1)/Q$63,"")</f>
        <v/>
      </c>
      <c r="R88" s="11" t="str" cm="1">
        <f t="array" ref="R88">IFERROR(INDEX(R$38:R$61,COUNTA($F$5:R$5)+$D88-1)/R$63,"")</f>
        <v/>
      </c>
      <c r="S88" s="11" t="str" cm="1">
        <f t="array" ref="S88">IFERROR(INDEX(S$38:S$61,COUNTA($F$5:S$5)+$D88-1)/S$63,"")</f>
        <v/>
      </c>
      <c r="T88" s="11" t="str" cm="1">
        <f t="array" ref="T88">IFERROR(INDEX(T$38:T$61,COUNTA($F$5:T$5)+$D88-1)/T$63,"")</f>
        <v/>
      </c>
      <c r="U88" s="11" t="str" cm="1">
        <f t="array" ref="U88">IFERROR(INDEX(U$38:U$61,COUNTA($F$5:U$5)+$D88-1)/U$63,"")</f>
        <v/>
      </c>
      <c r="V88" s="11" t="str" cm="1">
        <f t="array" ref="V88">IFERROR(INDEX(V$38:V$61,COUNTA($F$5:V$5)+$D88-1)/V$63,"")</f>
        <v/>
      </c>
      <c r="W88" s="11" t="str" cm="1">
        <f t="array" ref="W88">IFERROR(INDEX(W$38:W$61,COUNTA($F$5:W$5)+$D88-1)/W$63,"")</f>
        <v/>
      </c>
      <c r="X88" s="11" t="str" cm="1">
        <f t="array" ref="X88">IFERROR(INDEX(X$38:X$61,COUNTA($F$5:X$5)+$D88-1)/X$63,"")</f>
        <v/>
      </c>
      <c r="Y88" s="11" t="str" cm="1">
        <f t="array" ref="Y88">IFERROR(INDEX(Y$38:Y$61,COUNTA($F$5:Y$5)+$D88-1)/Y$63,"")</f>
        <v/>
      </c>
      <c r="Z88" s="11" t="str" cm="1">
        <f t="array" ref="Z88">IFERROR(INDEX(Z$38:Z$61,COUNTA($F$5:Z$5)+$D88-1)/Z$63,"")</f>
        <v/>
      </c>
      <c r="AA88" s="11" t="str" cm="1">
        <f t="array" ref="AA88">IFERROR(INDEX(AA$38:AA$61,COUNTA($F$5:AA$5)+$D88-1)/AA$63,"")</f>
        <v/>
      </c>
      <c r="AB88" s="11" t="str" cm="1">
        <f t="array" ref="AB88">IFERROR(INDEX(AB$38:AB$61,COUNTA($F$5:AB$5)+$D88-1)/AB$63,"")</f>
        <v/>
      </c>
      <c r="AC88" s="11" t="str" cm="1">
        <f t="array" ref="AC88">IFERROR(INDEX(AC$38:AC$61,COUNTA($F$5:AC$5)+$D88-1)/AC$63,"")</f>
        <v/>
      </c>
    </row>
    <row r="89" spans="3:29">
      <c r="C89" s="5"/>
      <c r="D89" s="5">
        <f t="shared" si="4"/>
        <v>23</v>
      </c>
      <c r="F89" s="11" t="e">
        <f t="shared" si="3"/>
        <v>#REF!</v>
      </c>
      <c r="G89" s="11" t="str" cm="1">
        <f t="array" ref="G89">IFERROR(INDEX(G$38:G$61,COUNTA($F$5:G$5)+$D89-1)/G$63,"")</f>
        <v/>
      </c>
      <c r="H89" s="11" t="str" cm="1">
        <f t="array" ref="H89">IFERROR(INDEX(H$38:H$61,COUNTA($F$5:H$5)+$D89-1)/H$63,"")</f>
        <v/>
      </c>
      <c r="I89" s="11" t="str" cm="1">
        <f t="array" ref="I89">IFERROR(INDEX(I$38:I$61,COUNTA($F$5:I$5)+$D89-1)/I$63,"")</f>
        <v/>
      </c>
      <c r="J89" s="11" t="str" cm="1">
        <f t="array" ref="J89">IFERROR(INDEX(J$38:J$61,COUNTA($F$5:J$5)+$D89-1)/J$63,"")</f>
        <v/>
      </c>
      <c r="K89" s="11" t="str" cm="1">
        <f t="array" ref="K89">IFERROR(INDEX(K$38:K$61,COUNTA($F$5:K$5)+$D89-1)/K$63,"")</f>
        <v/>
      </c>
      <c r="L89" s="11" t="str" cm="1">
        <f t="array" ref="L89">IFERROR(INDEX(L$38:L$61,COUNTA($F$5:L$5)+$D89-1)/L$63,"")</f>
        <v/>
      </c>
      <c r="M89" s="11" t="str" cm="1">
        <f t="array" ref="M89">IFERROR(INDEX(M$38:M$61,COUNTA($F$5:M$5)+$D89-1)/M$63,"")</f>
        <v/>
      </c>
      <c r="N89" s="11" t="str" cm="1">
        <f t="array" ref="N89">IFERROR(INDEX(N$38:N$61,COUNTA($F$5:N$5)+$D89-1)/N$63,"")</f>
        <v/>
      </c>
      <c r="O89" s="11" t="str" cm="1">
        <f t="array" ref="O89">IFERROR(INDEX(O$38:O$61,COUNTA($F$5:O$5)+$D89-1)/O$63,"")</f>
        <v/>
      </c>
      <c r="P89" s="11" t="str" cm="1">
        <f t="array" ref="P89">IFERROR(INDEX(P$38:P$61,COUNTA($F$5:P$5)+$D89-1)/P$63,"")</f>
        <v/>
      </c>
      <c r="Q89" s="11" t="str" cm="1">
        <f t="array" ref="Q89">IFERROR(INDEX(Q$38:Q$61,COUNTA($F$5:Q$5)+$D89-1)/Q$63,"")</f>
        <v/>
      </c>
      <c r="R89" s="11" t="str" cm="1">
        <f t="array" ref="R89">IFERROR(INDEX(R$38:R$61,COUNTA($F$5:R$5)+$D89-1)/R$63,"")</f>
        <v/>
      </c>
      <c r="S89" s="11" t="str" cm="1">
        <f t="array" ref="S89">IFERROR(INDEX(S$38:S$61,COUNTA($F$5:S$5)+$D89-1)/S$63,"")</f>
        <v/>
      </c>
      <c r="T89" s="11" t="str" cm="1">
        <f t="array" ref="T89">IFERROR(INDEX(T$38:T$61,COUNTA($F$5:T$5)+$D89-1)/T$63,"")</f>
        <v/>
      </c>
      <c r="U89" s="11" t="str" cm="1">
        <f t="array" ref="U89">IFERROR(INDEX(U$38:U$61,COUNTA($F$5:U$5)+$D89-1)/U$63,"")</f>
        <v/>
      </c>
      <c r="V89" s="11" t="str" cm="1">
        <f t="array" ref="V89">IFERROR(INDEX(V$38:V$61,COUNTA($F$5:V$5)+$D89-1)/V$63,"")</f>
        <v/>
      </c>
      <c r="W89" s="11" t="str" cm="1">
        <f t="array" ref="W89">IFERROR(INDEX(W$38:W$61,COUNTA($F$5:W$5)+$D89-1)/W$63,"")</f>
        <v/>
      </c>
      <c r="X89" s="11" t="str" cm="1">
        <f t="array" ref="X89">IFERROR(INDEX(X$38:X$61,COUNTA($F$5:X$5)+$D89-1)/X$63,"")</f>
        <v/>
      </c>
      <c r="Y89" s="11" t="str" cm="1">
        <f t="array" ref="Y89">IFERROR(INDEX(Y$38:Y$61,COUNTA($F$5:Y$5)+$D89-1)/Y$63,"")</f>
        <v/>
      </c>
      <c r="Z89" s="11" t="str" cm="1">
        <f t="array" ref="Z89">IFERROR(INDEX(Z$38:Z$61,COUNTA($F$5:Z$5)+$D89-1)/Z$63,"")</f>
        <v/>
      </c>
      <c r="AA89" s="11" t="str" cm="1">
        <f t="array" ref="AA89">IFERROR(INDEX(AA$38:AA$61,COUNTA($F$5:AA$5)+$D89-1)/AA$63,"")</f>
        <v/>
      </c>
      <c r="AB89" s="11" t="str" cm="1">
        <f t="array" ref="AB89">IFERROR(INDEX(AB$38:AB$61,COUNTA($F$5:AB$5)+$D89-1)/AB$63,"")</f>
        <v/>
      </c>
      <c r="AC89" s="11" t="str" cm="1">
        <f t="array" ref="AC89">IFERROR(INDEX(AC$38:AC$61,COUNTA($F$5:AC$5)+$D89-1)/AC$63,"")</f>
        <v/>
      </c>
    </row>
    <row r="90" spans="3:29">
      <c r="C90" s="5"/>
      <c r="D90" s="5">
        <f t="shared" si="4"/>
        <v>24</v>
      </c>
      <c r="F90" s="11" t="e">
        <f t="shared" si="3"/>
        <v>#REF!</v>
      </c>
      <c r="G90" s="11" t="str" cm="1">
        <f t="array" ref="G90">IFERROR(INDEX(G$38:G$61,COUNTA($F$5:G$5)+$D90-1)/G$63,"")</f>
        <v/>
      </c>
      <c r="H90" s="11" t="str" cm="1">
        <f t="array" ref="H90">IFERROR(INDEX(H$38:H$61,COUNTA($F$5:H$5)+$D90-1)/H$63,"")</f>
        <v/>
      </c>
      <c r="I90" s="11" t="str" cm="1">
        <f t="array" ref="I90">IFERROR(INDEX(I$38:I$61,COUNTA($F$5:I$5)+$D90-1)/I$63,"")</f>
        <v/>
      </c>
      <c r="J90" s="11" t="str" cm="1">
        <f t="array" ref="J90">IFERROR(INDEX(J$38:J$61,COUNTA($F$5:J$5)+$D90-1)/J$63,"")</f>
        <v/>
      </c>
      <c r="K90" s="11" t="str" cm="1">
        <f t="array" ref="K90">IFERROR(INDEX(K$38:K$61,COUNTA($F$5:K$5)+$D90-1)/K$63,"")</f>
        <v/>
      </c>
      <c r="L90" s="11" t="str" cm="1">
        <f t="array" ref="L90">IFERROR(INDEX(L$38:L$61,COUNTA($F$5:L$5)+$D90-1)/L$63,"")</f>
        <v/>
      </c>
      <c r="M90" s="11" t="str" cm="1">
        <f t="array" ref="M90">IFERROR(INDEX(M$38:M$61,COUNTA($F$5:M$5)+$D90-1)/M$63,"")</f>
        <v/>
      </c>
      <c r="N90" s="11" t="str" cm="1">
        <f t="array" ref="N90">IFERROR(INDEX(N$38:N$61,COUNTA($F$5:N$5)+$D90-1)/N$63,"")</f>
        <v/>
      </c>
      <c r="O90" s="11" t="str" cm="1">
        <f t="array" ref="O90">IFERROR(INDEX(O$38:O$61,COUNTA($F$5:O$5)+$D90-1)/O$63,"")</f>
        <v/>
      </c>
      <c r="P90" s="11" t="str" cm="1">
        <f t="array" ref="P90">IFERROR(INDEX(P$38:P$61,COUNTA($F$5:P$5)+$D90-1)/P$63,"")</f>
        <v/>
      </c>
      <c r="Q90" s="11" t="str" cm="1">
        <f t="array" ref="Q90">IFERROR(INDEX(Q$38:Q$61,COUNTA($F$5:Q$5)+$D90-1)/Q$63,"")</f>
        <v/>
      </c>
      <c r="R90" s="11" t="str" cm="1">
        <f t="array" ref="R90">IFERROR(INDEX(R$38:R$61,COUNTA($F$5:R$5)+$D90-1)/R$63,"")</f>
        <v/>
      </c>
      <c r="S90" s="11" t="str" cm="1">
        <f t="array" ref="S90">IFERROR(INDEX(S$38:S$61,COUNTA($F$5:S$5)+$D90-1)/S$63,"")</f>
        <v/>
      </c>
      <c r="T90" s="11" t="str" cm="1">
        <f t="array" ref="T90">IFERROR(INDEX(T$38:T$61,COUNTA($F$5:T$5)+$D90-1)/T$63,"")</f>
        <v/>
      </c>
      <c r="U90" s="11" t="str" cm="1">
        <f t="array" ref="U90">IFERROR(INDEX(U$38:U$61,COUNTA($F$5:U$5)+$D90-1)/U$63,"")</f>
        <v/>
      </c>
      <c r="V90" s="11" t="str" cm="1">
        <f t="array" ref="V90">IFERROR(INDEX(V$38:V$61,COUNTA($F$5:V$5)+$D90-1)/V$63,"")</f>
        <v/>
      </c>
      <c r="W90" s="11" t="str" cm="1">
        <f t="array" ref="W90">IFERROR(INDEX(W$38:W$61,COUNTA($F$5:W$5)+$D90-1)/W$63,"")</f>
        <v/>
      </c>
      <c r="X90" s="11" t="str" cm="1">
        <f t="array" ref="X90">IFERROR(INDEX(X$38:X$61,COUNTA($F$5:X$5)+$D90-1)/X$63,"")</f>
        <v/>
      </c>
      <c r="Y90" s="11" t="str" cm="1">
        <f t="array" ref="Y90">IFERROR(INDEX(Y$38:Y$61,COUNTA($F$5:Y$5)+$D90-1)/Y$63,"")</f>
        <v/>
      </c>
      <c r="Z90" s="11" t="str" cm="1">
        <f t="array" ref="Z90">IFERROR(INDEX(Z$38:Z$61,COUNTA($F$5:Z$5)+$D90-1)/Z$63,"")</f>
        <v/>
      </c>
      <c r="AA90" s="11" t="str" cm="1">
        <f t="array" ref="AA90">IFERROR(INDEX(AA$38:AA$61,COUNTA($F$5:AA$5)+$D90-1)/AA$63,"")</f>
        <v/>
      </c>
      <c r="AB90" s="11" t="str" cm="1">
        <f t="array" ref="AB90">IFERROR(INDEX(AB$38:AB$61,COUNTA($F$5:AB$5)+$D90-1)/AB$63,"")</f>
        <v/>
      </c>
      <c r="AC90" s="11" t="str" cm="1">
        <f t="array" ref="AC90">IFERROR(INDEX(AC$38:AC$61,COUNTA($F$5:AC$5)+$D90-1)/AC$63,"")</f>
        <v/>
      </c>
    </row>
    <row r="93" spans="3:29" ht="18">
      <c r="F93" s="10"/>
    </row>
    <row r="94" spans="3:29" ht="18">
      <c r="F94" s="10"/>
    </row>
    <row r="95" spans="3:29" ht="28.8">
      <c r="E95" t="s">
        <v>10</v>
      </c>
      <c r="F95" s="5" t="s">
        <v>11</v>
      </c>
      <c r="G95" s="5" t="s">
        <v>12</v>
      </c>
      <c r="H95" s="12" t="s">
        <v>13</v>
      </c>
      <c r="I95" s="12" t="s">
        <v>14</v>
      </c>
      <c r="J95" s="12" t="s">
        <v>15</v>
      </c>
      <c r="K95" s="12" t="s">
        <v>16</v>
      </c>
    </row>
    <row r="96" spans="3:29">
      <c r="E96">
        <v>1</v>
      </c>
      <c r="F96" s="5" t="s">
        <v>2</v>
      </c>
      <c r="G96" s="5">
        <v>9</v>
      </c>
      <c r="H96" s="13" t="e">
        <f>AVERAGE(F67:Q67)</f>
        <v>#REF!</v>
      </c>
      <c r="I96" s="9">
        <f>'[1]Dental IBNR (answer)'!$AC$61</f>
        <v>98374.440000000031</v>
      </c>
      <c r="J96" s="9" t="e">
        <f t="shared" ref="J96:J107" si="5">I96/H96</f>
        <v>#REF!</v>
      </c>
      <c r="K96" s="9" t="e">
        <f t="shared" ref="K96:K107" si="6">J96-I96</f>
        <v>#REF!</v>
      </c>
    </row>
    <row r="97" spans="5:11">
      <c r="E97">
        <f>E96+1</f>
        <v>2</v>
      </c>
      <c r="F97" s="5" t="s">
        <v>2</v>
      </c>
      <c r="G97" s="5">
        <v>10</v>
      </c>
      <c r="H97" s="13" t="e">
        <f t="shared" ref="H97:H107" si="7">AVERAGE(F68:Q68)</f>
        <v>#REF!</v>
      </c>
      <c r="I97" s="9">
        <f>'[1]Dental IBNR (answer)'!$AB$61</f>
        <v>146438.98999999993</v>
      </c>
      <c r="J97" s="9" t="e">
        <f t="shared" si="5"/>
        <v>#REF!</v>
      </c>
      <c r="K97" s="9" t="e">
        <f t="shared" si="6"/>
        <v>#REF!</v>
      </c>
    </row>
    <row r="98" spans="5:11">
      <c r="E98">
        <f t="shared" ref="E98:E107" si="8">E97+1</f>
        <v>3</v>
      </c>
      <c r="F98" s="5" t="s">
        <v>2</v>
      </c>
      <c r="G98" s="5">
        <v>11</v>
      </c>
      <c r="H98" s="13" t="e">
        <f t="shared" si="7"/>
        <v>#REF!</v>
      </c>
      <c r="I98" s="9">
        <f>'[1]Dental IBNR (answer)'!$AA$61</f>
        <v>150228.80000000025</v>
      </c>
      <c r="J98" s="9" t="e">
        <f t="shared" si="5"/>
        <v>#REF!</v>
      </c>
      <c r="K98" s="9" t="e">
        <f t="shared" si="6"/>
        <v>#REF!</v>
      </c>
    </row>
    <row r="99" spans="5:11">
      <c r="E99">
        <f t="shared" si="8"/>
        <v>4</v>
      </c>
      <c r="F99" s="5" t="s">
        <v>2</v>
      </c>
      <c r="G99" s="5">
        <v>12</v>
      </c>
      <c r="H99" s="13" t="e">
        <f t="shared" si="7"/>
        <v>#REF!</v>
      </c>
      <c r="I99" s="9">
        <f>'[1]Dental IBNR (answer)'!$Z$61</f>
        <v>186039.75000000012</v>
      </c>
      <c r="J99" s="9" t="e">
        <f t="shared" si="5"/>
        <v>#REF!</v>
      </c>
      <c r="K99" s="9" t="e">
        <f t="shared" si="6"/>
        <v>#REF!</v>
      </c>
    </row>
    <row r="100" spans="5:11">
      <c r="E100">
        <f t="shared" si="8"/>
        <v>5</v>
      </c>
      <c r="F100" s="5" t="s">
        <v>3</v>
      </c>
      <c r="G100" s="5">
        <v>1</v>
      </c>
      <c r="H100" s="13" t="e">
        <f t="shared" si="7"/>
        <v>#REF!</v>
      </c>
      <c r="I100" s="9">
        <f>'[1]Dental IBNR (answer)'!$Y$61</f>
        <v>131703.97000000009</v>
      </c>
      <c r="J100" s="9" t="e">
        <f t="shared" si="5"/>
        <v>#REF!</v>
      </c>
      <c r="K100" s="9" t="e">
        <f t="shared" si="6"/>
        <v>#REF!</v>
      </c>
    </row>
    <row r="101" spans="5:11">
      <c r="E101">
        <f t="shared" si="8"/>
        <v>6</v>
      </c>
      <c r="F101" s="5" t="s">
        <v>3</v>
      </c>
      <c r="G101" s="5">
        <v>2</v>
      </c>
      <c r="H101" s="13" t="e">
        <f t="shared" si="7"/>
        <v>#REF!</v>
      </c>
      <c r="I101" s="9">
        <f>'[1]Dental IBNR (answer)'!$X$61</f>
        <v>163426.39999999997</v>
      </c>
      <c r="J101" s="9" t="e">
        <f t="shared" si="5"/>
        <v>#REF!</v>
      </c>
      <c r="K101" s="9" t="e">
        <f t="shared" si="6"/>
        <v>#REF!</v>
      </c>
    </row>
    <row r="102" spans="5:11">
      <c r="E102">
        <f t="shared" si="8"/>
        <v>7</v>
      </c>
      <c r="F102" s="5" t="s">
        <v>3</v>
      </c>
      <c r="G102" s="5">
        <v>3</v>
      </c>
      <c r="H102" s="13" t="e">
        <f t="shared" si="7"/>
        <v>#REF!</v>
      </c>
      <c r="I102" s="9">
        <f>'[1]Dental IBNR (answer)'!$W$61</f>
        <v>130180.4699999999</v>
      </c>
      <c r="J102" s="9" t="e">
        <f t="shared" si="5"/>
        <v>#REF!</v>
      </c>
      <c r="K102" s="9" t="e">
        <f t="shared" si="6"/>
        <v>#REF!</v>
      </c>
    </row>
    <row r="103" spans="5:11">
      <c r="E103">
        <f t="shared" si="8"/>
        <v>8</v>
      </c>
      <c r="F103" s="5" t="s">
        <v>3</v>
      </c>
      <c r="G103" s="5">
        <v>4</v>
      </c>
      <c r="H103" s="13" t="e">
        <f t="shared" si="7"/>
        <v>#REF!</v>
      </c>
      <c r="I103" s="9">
        <f>'[1]Dental IBNR (answer)'!$V$61</f>
        <v>132588.14999999997</v>
      </c>
      <c r="J103" s="9" t="e">
        <f t="shared" si="5"/>
        <v>#REF!</v>
      </c>
      <c r="K103" s="9" t="e">
        <f t="shared" si="6"/>
        <v>#REF!</v>
      </c>
    </row>
    <row r="104" spans="5:11">
      <c r="E104">
        <f t="shared" si="8"/>
        <v>9</v>
      </c>
      <c r="F104" s="5" t="s">
        <v>3</v>
      </c>
      <c r="G104" s="5">
        <v>5</v>
      </c>
      <c r="H104" s="13" t="e">
        <f t="shared" si="7"/>
        <v>#REF!</v>
      </c>
      <c r="I104" s="9">
        <f>'[1]Dental IBNR (answer)'!$U$61</f>
        <v>102860.56999999977</v>
      </c>
      <c r="J104" s="9" t="e">
        <f t="shared" si="5"/>
        <v>#REF!</v>
      </c>
      <c r="K104" s="9" t="e">
        <f t="shared" si="6"/>
        <v>#REF!</v>
      </c>
    </row>
    <row r="105" spans="5:11">
      <c r="E105">
        <f t="shared" si="8"/>
        <v>10</v>
      </c>
      <c r="F105" s="5" t="s">
        <v>3</v>
      </c>
      <c r="G105" s="5">
        <v>6</v>
      </c>
      <c r="H105" s="13" t="e">
        <f t="shared" si="7"/>
        <v>#REF!</v>
      </c>
      <c r="I105" s="9">
        <f>'[1]Dental IBNR (answer)'!$T$61</f>
        <v>149933.1599999998</v>
      </c>
      <c r="J105" s="9" t="e">
        <f t="shared" si="5"/>
        <v>#REF!</v>
      </c>
      <c r="K105" s="9" t="e">
        <f t="shared" si="6"/>
        <v>#REF!</v>
      </c>
    </row>
    <row r="106" spans="5:11">
      <c r="E106">
        <f t="shared" si="8"/>
        <v>11</v>
      </c>
      <c r="F106" s="5" t="s">
        <v>3</v>
      </c>
      <c r="G106" s="5">
        <v>7</v>
      </c>
      <c r="H106" s="13" t="e">
        <f t="shared" si="7"/>
        <v>#REF!</v>
      </c>
      <c r="I106" s="9">
        <f>'[1]Dental IBNR (answer)'!$S$61</f>
        <v>153485.82999999981</v>
      </c>
      <c r="J106" s="9" t="e">
        <f t="shared" si="5"/>
        <v>#REF!</v>
      </c>
      <c r="K106" s="9" t="e">
        <f t="shared" si="6"/>
        <v>#REF!</v>
      </c>
    </row>
    <row r="107" spans="5:11">
      <c r="E107">
        <f t="shared" si="8"/>
        <v>12</v>
      </c>
      <c r="F107" s="5" t="s">
        <v>3</v>
      </c>
      <c r="G107" s="5">
        <v>8</v>
      </c>
      <c r="H107" s="13" t="e">
        <f t="shared" si="7"/>
        <v>#REF!</v>
      </c>
      <c r="I107" s="9">
        <f>'[1]Dental IBNR (answer)'!$R$61</f>
        <v>136843.43999999974</v>
      </c>
      <c r="J107" s="9" t="e">
        <f t="shared" si="5"/>
        <v>#REF!</v>
      </c>
      <c r="K107" s="9" t="e">
        <f t="shared" si="6"/>
        <v>#REF!</v>
      </c>
    </row>
    <row r="108" spans="5:11">
      <c r="J108" s="12" t="s">
        <v>16</v>
      </c>
      <c r="K108" s="17" t="e">
        <f>SUM(K96:K107)</f>
        <v>#REF!</v>
      </c>
    </row>
    <row r="111" spans="5:11">
      <c r="F111" s="5" t="s">
        <v>17</v>
      </c>
      <c r="G111" s="5"/>
    </row>
    <row r="112" spans="5:11" ht="15.6">
      <c r="F112" s="14" t="s">
        <v>18</v>
      </c>
    </row>
    <row r="113" spans="6:7" ht="15.6">
      <c r="F113" s="15" t="s">
        <v>19</v>
      </c>
    </row>
    <row r="114" spans="6:7" ht="15.6">
      <c r="F114" s="14" t="s">
        <v>20</v>
      </c>
    </row>
    <row r="115" spans="6:7" ht="15.6">
      <c r="F115" s="14" t="s">
        <v>21</v>
      </c>
      <c r="G115" s="16"/>
    </row>
    <row r="116" spans="6:7" ht="15.6">
      <c r="F116" s="14" t="s">
        <v>22</v>
      </c>
      <c r="G116" s="16"/>
    </row>
    <row r="117" spans="6:7" ht="15.6">
      <c r="F117" s="14" t="s">
        <v>23</v>
      </c>
      <c r="G117" s="16"/>
    </row>
    <row r="118" spans="6:7">
      <c r="G118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654A3-35D4-4A89-B1B3-8360CE4E96A0}">
  <dimension ref="B2:I58"/>
  <sheetViews>
    <sheetView workbookViewId="0">
      <selection activeCell="I7" sqref="I7"/>
    </sheetView>
  </sheetViews>
  <sheetFormatPr defaultRowHeight="14.4"/>
  <cols>
    <col min="4" max="4" width="25" customWidth="1"/>
    <col min="5" max="5" width="14.5546875" customWidth="1"/>
    <col min="6" max="6" width="14.33203125" customWidth="1"/>
    <col min="7" max="7" width="19.44140625" customWidth="1"/>
    <col min="8" max="8" width="14.109375" customWidth="1"/>
    <col min="9" max="9" width="17.88671875" customWidth="1"/>
  </cols>
  <sheetData>
    <row r="2" spans="2:9">
      <c r="B2" s="20" t="s">
        <v>65</v>
      </c>
      <c r="C2" s="50"/>
      <c r="D2" s="20"/>
      <c r="E2" s="20"/>
      <c r="F2" s="20"/>
    </row>
    <row r="3" spans="2:9">
      <c r="B3" s="20"/>
      <c r="C3" s="50"/>
      <c r="D3" s="20"/>
      <c r="E3" s="20"/>
      <c r="F3" s="20"/>
    </row>
    <row r="4" spans="2:9">
      <c r="C4" s="25" t="s">
        <v>64</v>
      </c>
      <c r="D4" s="20" t="s">
        <v>63</v>
      </c>
      <c r="E4" s="20"/>
      <c r="F4" s="20"/>
      <c r="G4" s="20"/>
      <c r="H4" s="20"/>
      <c r="I4" s="20"/>
    </row>
    <row r="6" spans="2:9">
      <c r="D6" s="18" t="s">
        <v>62</v>
      </c>
      <c r="E6" s="20"/>
      <c r="F6" s="20"/>
      <c r="G6" s="20"/>
      <c r="H6" s="20"/>
      <c r="I6" s="48"/>
    </row>
    <row r="7" spans="2:9">
      <c r="D7" s="19">
        <f>125*10000</f>
        <v>1250000</v>
      </c>
      <c r="E7" s="20"/>
      <c r="F7" s="20"/>
      <c r="G7" s="20"/>
      <c r="H7" s="20"/>
      <c r="I7" s="20"/>
    </row>
    <row r="8" spans="2:9">
      <c r="D8" s="33"/>
      <c r="E8" s="20"/>
      <c r="F8" s="20"/>
      <c r="G8" s="20"/>
      <c r="H8" s="20"/>
      <c r="I8" s="20"/>
    </row>
    <row r="10" spans="2:9">
      <c r="C10" s="25" t="s">
        <v>61</v>
      </c>
      <c r="D10" s="20" t="s">
        <v>60</v>
      </c>
      <c r="E10" s="20"/>
      <c r="F10" s="20"/>
      <c r="G10" s="20"/>
      <c r="H10" s="20"/>
      <c r="I10" s="20"/>
    </row>
    <row r="11" spans="2:9">
      <c r="C11" s="25"/>
      <c r="D11" s="20"/>
      <c r="E11" s="20"/>
      <c r="F11" s="20"/>
      <c r="G11" s="20"/>
      <c r="H11" s="20"/>
      <c r="I11" s="20"/>
    </row>
    <row r="12" spans="2:9" ht="28.8">
      <c r="C12" s="25"/>
      <c r="D12" s="49" t="s">
        <v>59</v>
      </c>
      <c r="E12" s="49" t="s">
        <v>58</v>
      </c>
      <c r="F12" s="49" t="s">
        <v>57</v>
      </c>
      <c r="G12" s="49" t="s">
        <v>56</v>
      </c>
      <c r="H12" s="20"/>
      <c r="I12" s="48"/>
    </row>
    <row r="13" spans="2:9">
      <c r="C13" s="25"/>
      <c r="D13" s="47" t="s">
        <v>55</v>
      </c>
      <c r="E13" s="46">
        <v>9000</v>
      </c>
      <c r="F13" s="45">
        <v>100</v>
      </c>
      <c r="G13" s="44">
        <v>125</v>
      </c>
      <c r="H13" s="20"/>
      <c r="I13" s="20"/>
    </row>
    <row r="14" spans="2:9">
      <c r="C14" s="25"/>
      <c r="D14" s="43" t="s">
        <v>54</v>
      </c>
      <c r="E14" s="42">
        <v>5000</v>
      </c>
      <c r="F14" s="41">
        <v>50</v>
      </c>
      <c r="G14" s="40">
        <v>62.5</v>
      </c>
      <c r="H14" s="20"/>
      <c r="I14" s="20"/>
    </row>
    <row r="15" spans="2:9">
      <c r="C15" s="25"/>
      <c r="D15" s="43" t="s">
        <v>53</v>
      </c>
      <c r="E15" s="42">
        <v>4000</v>
      </c>
      <c r="F15" s="41">
        <v>75</v>
      </c>
      <c r="G15" s="40">
        <v>93.75</v>
      </c>
      <c r="H15" s="20"/>
      <c r="I15" s="20"/>
    </row>
    <row r="16" spans="2:9">
      <c r="C16" s="25"/>
      <c r="D16" s="39" t="s">
        <v>52</v>
      </c>
      <c r="E16" s="38">
        <v>50</v>
      </c>
      <c r="F16" s="37">
        <v>1000</v>
      </c>
      <c r="G16" s="36">
        <v>1250</v>
      </c>
      <c r="H16" s="20"/>
      <c r="I16" s="20"/>
    </row>
    <row r="17" spans="3:9">
      <c r="D17" s="18"/>
      <c r="E17" s="18"/>
      <c r="F17" s="18"/>
      <c r="G17" s="18"/>
      <c r="H17" s="20"/>
      <c r="I17" s="20"/>
    </row>
    <row r="18" spans="3:9">
      <c r="D18" s="35" t="s">
        <v>51</v>
      </c>
      <c r="E18" s="18"/>
      <c r="F18" s="18"/>
      <c r="G18" s="18"/>
      <c r="H18" s="20"/>
      <c r="I18" s="20"/>
    </row>
    <row r="19" spans="3:9">
      <c r="D19" s="19">
        <f>SUMPRODUCT(E13:E16,G13:G16)</f>
        <v>1875000</v>
      </c>
      <c r="E19" s="18"/>
      <c r="F19" s="18"/>
      <c r="G19" s="18"/>
      <c r="H19" s="20"/>
      <c r="I19" s="20"/>
    </row>
    <row r="20" spans="3:9">
      <c r="D20" s="34"/>
      <c r="E20" s="20"/>
      <c r="F20" s="20"/>
      <c r="G20" s="20"/>
      <c r="H20" s="20"/>
      <c r="I20" s="20"/>
    </row>
    <row r="22" spans="3:9">
      <c r="C22" s="25" t="s">
        <v>50</v>
      </c>
      <c r="D22" s="20" t="s">
        <v>49</v>
      </c>
      <c r="E22" s="20"/>
      <c r="F22" s="20"/>
      <c r="G22" s="20"/>
      <c r="H22" s="20"/>
      <c r="I22" s="20"/>
    </row>
    <row r="23" spans="3:9">
      <c r="C23" s="25"/>
      <c r="D23" s="20"/>
      <c r="E23" s="20"/>
      <c r="F23" s="20"/>
      <c r="G23" s="20"/>
      <c r="H23" s="20"/>
      <c r="I23" s="20"/>
    </row>
    <row r="24" spans="3:9">
      <c r="C24" s="25"/>
      <c r="D24" s="18" t="s">
        <v>48</v>
      </c>
      <c r="E24" s="20"/>
      <c r="F24" s="20"/>
      <c r="G24" s="20"/>
      <c r="H24" s="20"/>
      <c r="I24" s="20"/>
    </row>
    <row r="25" spans="3:9">
      <c r="C25" s="25"/>
      <c r="D25" s="18" t="s">
        <v>47</v>
      </c>
      <c r="E25" s="20"/>
      <c r="F25" s="20"/>
      <c r="G25" s="20"/>
      <c r="H25" s="20"/>
      <c r="I25" s="20"/>
    </row>
    <row r="26" spans="3:9">
      <c r="C26" s="25"/>
      <c r="D26" s="19">
        <f>175*E13</f>
        <v>1575000</v>
      </c>
      <c r="E26" s="20"/>
      <c r="F26" s="20"/>
      <c r="G26" s="20"/>
      <c r="H26" s="20"/>
      <c r="I26" s="20"/>
    </row>
    <row r="27" spans="3:9">
      <c r="C27" s="25"/>
      <c r="D27" s="33"/>
      <c r="E27" s="20"/>
      <c r="F27" s="20"/>
      <c r="G27" s="20"/>
      <c r="H27" s="20"/>
      <c r="I27" s="20"/>
    </row>
    <row r="29" spans="3:9">
      <c r="C29" s="25" t="s">
        <v>46</v>
      </c>
      <c r="D29" s="20" t="s">
        <v>45</v>
      </c>
      <c r="E29" s="20"/>
      <c r="F29" s="20"/>
      <c r="G29" s="20"/>
      <c r="H29" s="20"/>
      <c r="I29" s="20"/>
    </row>
    <row r="31" spans="3:9">
      <c r="D31" s="18" t="s">
        <v>44</v>
      </c>
      <c r="E31" s="18"/>
      <c r="F31" s="20"/>
      <c r="G31" s="20"/>
      <c r="H31" s="20"/>
      <c r="I31" s="20"/>
    </row>
    <row r="32" spans="3:9">
      <c r="D32" s="18"/>
      <c r="E32" s="18"/>
      <c r="F32" s="20"/>
      <c r="G32" s="20"/>
      <c r="H32" s="20"/>
      <c r="I32" s="20"/>
    </row>
    <row r="33" spans="3:9">
      <c r="D33" s="18" t="s">
        <v>43</v>
      </c>
      <c r="E33" s="18"/>
      <c r="F33" s="20"/>
      <c r="G33" s="20"/>
      <c r="H33" s="20"/>
      <c r="I33" s="20"/>
    </row>
    <row r="34" spans="3:9">
      <c r="D34" s="22">
        <v>184</v>
      </c>
      <c r="E34" s="18"/>
      <c r="F34" s="20"/>
      <c r="G34" s="20"/>
      <c r="H34" s="20"/>
      <c r="I34" s="20"/>
    </row>
    <row r="35" spans="3:9">
      <c r="D35" s="21"/>
      <c r="E35" s="21"/>
    </row>
    <row r="36" spans="3:9">
      <c r="D36" s="18" t="s">
        <v>42</v>
      </c>
      <c r="E36" s="18"/>
      <c r="F36" s="20"/>
      <c r="G36" s="20"/>
      <c r="H36" s="20"/>
      <c r="I36" s="20"/>
    </row>
    <row r="37" spans="3:9">
      <c r="D37" s="21"/>
      <c r="E37" s="18"/>
      <c r="F37" s="27"/>
    </row>
    <row r="38" spans="3:9">
      <c r="D38" s="18" t="s">
        <v>41</v>
      </c>
      <c r="E38" s="31">
        <f>(190-D34)*0.2</f>
        <v>1.2000000000000002</v>
      </c>
      <c r="F38" s="30"/>
      <c r="G38" s="20"/>
      <c r="H38" s="20"/>
      <c r="I38" s="20"/>
    </row>
    <row r="39" spans="3:9" ht="28.8">
      <c r="D39" s="32" t="s">
        <v>40</v>
      </c>
      <c r="E39" s="31">
        <f>$D$34+E38</f>
        <v>185.2</v>
      </c>
      <c r="F39" s="30"/>
      <c r="G39" s="20"/>
      <c r="H39" s="20"/>
      <c r="I39" s="20"/>
    </row>
    <row r="40" spans="3:9">
      <c r="D40" s="18" t="s">
        <v>39</v>
      </c>
      <c r="E40" s="29">
        <f>E39*10000</f>
        <v>1852000</v>
      </c>
      <c r="F40" s="28"/>
    </row>
    <row r="41" spans="3:9">
      <c r="D41" s="27"/>
      <c r="E41" s="20"/>
      <c r="F41" s="20"/>
      <c r="G41" s="20"/>
      <c r="H41" s="20"/>
      <c r="I41" s="20"/>
    </row>
    <row r="42" spans="3:9">
      <c r="D42" s="26"/>
      <c r="E42" s="20"/>
      <c r="F42" s="20"/>
      <c r="G42" s="20"/>
      <c r="H42" s="20"/>
      <c r="I42" s="20"/>
    </row>
    <row r="43" spans="3:9">
      <c r="C43" s="25" t="s">
        <v>38</v>
      </c>
      <c r="D43" s="20" t="s">
        <v>37</v>
      </c>
      <c r="E43" s="20"/>
      <c r="F43" s="20"/>
      <c r="G43" s="20"/>
      <c r="H43" s="20"/>
      <c r="I43" s="20"/>
    </row>
    <row r="45" spans="3:9">
      <c r="D45" s="18" t="s">
        <v>36</v>
      </c>
      <c r="E45" s="18"/>
      <c r="F45" s="18"/>
      <c r="G45" s="18"/>
      <c r="H45" s="18"/>
      <c r="I45" s="18"/>
    </row>
    <row r="46" spans="3:9">
      <c r="D46" s="24" t="s">
        <v>35</v>
      </c>
      <c r="E46" s="24" t="s">
        <v>34</v>
      </c>
      <c r="F46" s="24" t="s">
        <v>33</v>
      </c>
      <c r="G46" s="24" t="s">
        <v>32</v>
      </c>
      <c r="H46" s="24" t="s">
        <v>31</v>
      </c>
      <c r="I46" s="24" t="s">
        <v>30</v>
      </c>
    </row>
    <row r="47" spans="3:9">
      <c r="D47" s="23">
        <v>150</v>
      </c>
      <c r="E47" s="23">
        <f>D47*0.05</f>
        <v>7.5</v>
      </c>
      <c r="F47" s="23">
        <f>D47-E47</f>
        <v>142.5</v>
      </c>
      <c r="G47" s="23">
        <v>140</v>
      </c>
      <c r="H47" s="23">
        <f>G47-F47</f>
        <v>-2.5</v>
      </c>
      <c r="I47" s="23">
        <f>MIN(MAX(H47,0),E47)</f>
        <v>0</v>
      </c>
    </row>
    <row r="48" spans="3:9">
      <c r="D48" s="21"/>
      <c r="E48" s="21"/>
      <c r="F48" s="21"/>
      <c r="G48" s="21"/>
      <c r="H48" s="21"/>
      <c r="I48" s="21"/>
    </row>
    <row r="49" spans="3:9">
      <c r="D49" s="18" t="s">
        <v>29</v>
      </c>
      <c r="E49" s="18"/>
      <c r="F49" s="18"/>
      <c r="G49" s="18"/>
      <c r="H49" s="18"/>
      <c r="I49" s="18"/>
    </row>
    <row r="50" spans="3:9">
      <c r="D50" s="18" t="s">
        <v>28</v>
      </c>
      <c r="E50" s="18"/>
      <c r="F50" s="18"/>
      <c r="G50" s="18"/>
      <c r="H50" s="18"/>
      <c r="I50" s="18"/>
    </row>
    <row r="51" spans="3:9">
      <c r="D51" s="18" t="s">
        <v>27</v>
      </c>
      <c r="E51" s="18"/>
      <c r="F51" s="18"/>
      <c r="G51" s="18"/>
      <c r="H51" s="18"/>
      <c r="I51" s="18"/>
    </row>
    <row r="52" spans="3:9">
      <c r="D52" s="18" t="s">
        <v>26</v>
      </c>
      <c r="E52" s="18"/>
      <c r="F52" s="18"/>
      <c r="G52" s="18"/>
      <c r="H52" s="18"/>
      <c r="I52" s="18"/>
    </row>
    <row r="53" spans="3:9">
      <c r="D53" s="21"/>
      <c r="E53" s="21"/>
      <c r="F53" s="21"/>
      <c r="G53" s="21"/>
      <c r="H53" s="21"/>
      <c r="I53" s="21"/>
    </row>
    <row r="54" spans="3:9">
      <c r="D54" s="18" t="s">
        <v>25</v>
      </c>
      <c r="E54" s="18"/>
      <c r="F54" s="18"/>
      <c r="G54" s="18"/>
      <c r="H54" s="18"/>
      <c r="I54" s="18"/>
    </row>
    <row r="55" spans="3:9">
      <c r="D55" s="22">
        <f>SUM(F47,I47)</f>
        <v>142.5</v>
      </c>
      <c r="E55" s="18"/>
      <c r="F55" s="18"/>
      <c r="G55" s="18"/>
      <c r="H55" s="18"/>
      <c r="I55" s="18"/>
    </row>
    <row r="56" spans="3:9">
      <c r="D56" s="21"/>
      <c r="E56" s="21"/>
      <c r="F56" s="21"/>
      <c r="G56" s="21"/>
      <c r="H56" s="21"/>
      <c r="I56" s="21"/>
    </row>
    <row r="57" spans="3:9">
      <c r="C57" s="20"/>
      <c r="D57" s="18" t="s">
        <v>24</v>
      </c>
      <c r="E57" s="18"/>
      <c r="F57" s="18"/>
      <c r="G57" s="18"/>
      <c r="H57" s="18"/>
      <c r="I57" s="18"/>
    </row>
    <row r="58" spans="3:9">
      <c r="C58" s="20"/>
      <c r="D58" s="19">
        <f>D55*10000</f>
        <v>1425000</v>
      </c>
      <c r="E58" s="18"/>
      <c r="F58" s="18"/>
      <c r="G58" s="18"/>
      <c r="H58" s="18"/>
      <c r="I58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4FA9-CED8-41E0-9E39-7FD5C590D06B}">
  <dimension ref="A1:L42"/>
  <sheetViews>
    <sheetView topLeftCell="A14" zoomScale="85" zoomScaleNormal="85" workbookViewId="0">
      <selection activeCell="H24" sqref="H24"/>
    </sheetView>
  </sheetViews>
  <sheetFormatPr defaultRowHeight="14.4"/>
  <cols>
    <col min="2" max="2" width="80.77734375" customWidth="1"/>
    <col min="3" max="3" width="23.5546875" customWidth="1"/>
    <col min="4" max="4" width="15.5546875" customWidth="1"/>
    <col min="5" max="5" width="10.21875" bestFit="1" customWidth="1"/>
    <col min="6" max="6" width="10.5546875" bestFit="1" customWidth="1"/>
    <col min="7" max="7" width="15.77734375" bestFit="1" customWidth="1"/>
  </cols>
  <sheetData>
    <row r="1" spans="1:12" ht="22.8">
      <c r="A1" s="1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2.8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6">
      <c r="A3" s="4" t="s">
        <v>89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6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6">
      <c r="A5" s="4" t="s">
        <v>88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6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6">
      <c r="A7" s="3" t="s">
        <v>87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6">
      <c r="A8" s="4" t="s">
        <v>86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" thickBot="1"/>
    <row r="10" spans="1:12">
      <c r="B10" s="66" t="s">
        <v>85</v>
      </c>
      <c r="C10" s="65"/>
    </row>
    <row r="11" spans="1:12">
      <c r="B11" s="64" t="s">
        <v>84</v>
      </c>
      <c r="C11" s="63" t="s">
        <v>83</v>
      </c>
    </row>
    <row r="12" spans="1:12">
      <c r="B12" s="61" t="s">
        <v>82</v>
      </c>
      <c r="C12" s="62">
        <v>1200000</v>
      </c>
    </row>
    <row r="13" spans="1:12">
      <c r="B13" s="61" t="s">
        <v>81</v>
      </c>
      <c r="C13" s="60">
        <v>0.85</v>
      </c>
    </row>
    <row r="14" spans="1:12">
      <c r="B14" s="61" t="s">
        <v>80</v>
      </c>
      <c r="C14" s="60">
        <v>0.8</v>
      </c>
    </row>
    <row r="15" spans="1:12" ht="15" thickBot="1">
      <c r="B15" s="59" t="s">
        <v>79</v>
      </c>
      <c r="C15" s="58">
        <v>0.86</v>
      </c>
    </row>
    <row r="16" spans="1:12">
      <c r="B16" s="56"/>
      <c r="C16" s="57"/>
    </row>
    <row r="17" spans="2:6">
      <c r="B17" s="56"/>
      <c r="C17" s="57"/>
    </row>
    <row r="18" spans="2:6">
      <c r="C18" s="56"/>
    </row>
    <row r="19" spans="2:6">
      <c r="C19" s="55" t="s">
        <v>78</v>
      </c>
    </row>
    <row r="20" spans="2:6">
      <c r="C20" s="56"/>
    </row>
    <row r="21" spans="2:6">
      <c r="C21" s="56" t="s">
        <v>77</v>
      </c>
      <c r="D21" s="53">
        <f>C12*3</f>
        <v>3600000</v>
      </c>
    </row>
    <row r="22" spans="2:6">
      <c r="C22" s="56"/>
    </row>
    <row r="23" spans="2:6">
      <c r="C23" s="56"/>
      <c r="D23" t="s">
        <v>76</v>
      </c>
      <c r="E23" t="s">
        <v>75</v>
      </c>
      <c r="F23" t="s">
        <v>74</v>
      </c>
    </row>
    <row r="24" spans="2:6">
      <c r="C24" s="56" t="s">
        <v>69</v>
      </c>
      <c r="D24" s="53">
        <f>$D$21</f>
        <v>3600000</v>
      </c>
      <c r="E24" s="57">
        <f>C14</f>
        <v>0.8</v>
      </c>
      <c r="F24" s="51">
        <f>MAX(0,($C$13-E24)*D24)</f>
        <v>179999.99999999977</v>
      </c>
    </row>
    <row r="25" spans="2:6">
      <c r="C25" s="56" t="s">
        <v>68</v>
      </c>
      <c r="D25" s="53">
        <f>$D$21</f>
        <v>3600000</v>
      </c>
      <c r="E25" s="57">
        <f>$C$15</f>
        <v>0.86</v>
      </c>
      <c r="F25" s="51">
        <f>MAX(0,($C$13-E25)*D25+F24)</f>
        <v>143999.99999999974</v>
      </c>
    </row>
    <row r="26" spans="2:6">
      <c r="C26" s="56" t="s">
        <v>67</v>
      </c>
      <c r="D26" s="53">
        <f>$D$21</f>
        <v>3600000</v>
      </c>
      <c r="E26" s="57">
        <f>$C$15</f>
        <v>0.86</v>
      </c>
      <c r="F26" s="51">
        <f>MAX(0,($C$13-E26)*D26+F25)</f>
        <v>107999.99999999971</v>
      </c>
    </row>
    <row r="27" spans="2:6">
      <c r="C27" s="56" t="s">
        <v>66</v>
      </c>
      <c r="D27" s="53">
        <f>$D$21</f>
        <v>3600000</v>
      </c>
      <c r="E27" s="57">
        <f>$C$15</f>
        <v>0.86</v>
      </c>
      <c r="F27" s="51">
        <f>MAX(0,($C$13-E27)*D27+F26)</f>
        <v>71999.99999999968</v>
      </c>
    </row>
    <row r="28" spans="2:6">
      <c r="C28" s="56"/>
    </row>
    <row r="29" spans="2:6">
      <c r="C29" s="56"/>
    </row>
    <row r="30" spans="2:6">
      <c r="C30" s="56"/>
    </row>
    <row r="31" spans="2:6">
      <c r="C31" s="55" t="s">
        <v>73</v>
      </c>
    </row>
    <row r="33" spans="3:4">
      <c r="C33" t="s">
        <v>72</v>
      </c>
      <c r="D33" s="54">
        <f>0.25*C14+0.75*C15</f>
        <v>0.84499999999999997</v>
      </c>
    </row>
    <row r="35" spans="3:4">
      <c r="C35" t="s">
        <v>71</v>
      </c>
      <c r="D35" s="53">
        <f>C12*12</f>
        <v>14400000</v>
      </c>
    </row>
    <row r="37" spans="3:4">
      <c r="C37" t="s">
        <v>70</v>
      </c>
      <c r="D37" s="52">
        <f>(C13-D33)*D35</f>
        <v>72000.000000000058</v>
      </c>
    </row>
    <row r="39" spans="3:4">
      <c r="C39" t="s">
        <v>69</v>
      </c>
      <c r="D39" s="51">
        <f>$D$37*0.25</f>
        <v>18000.000000000015</v>
      </c>
    </row>
    <row r="40" spans="3:4">
      <c r="C40" t="s">
        <v>68</v>
      </c>
      <c r="D40" s="51">
        <f>$D$37*0.5</f>
        <v>36000.000000000029</v>
      </c>
    </row>
    <row r="41" spans="3:4">
      <c r="C41" t="s">
        <v>67</v>
      </c>
      <c r="D41" s="51">
        <f>$D$37*0.75</f>
        <v>54000.000000000044</v>
      </c>
    </row>
    <row r="42" spans="3:4">
      <c r="C42" t="s">
        <v>66</v>
      </c>
      <c r="D42" s="51">
        <f>D37</f>
        <v>72000.000000000058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BD63F-A4DA-446F-8799-B0E24C31A524}">
  <dimension ref="A1:L98"/>
  <sheetViews>
    <sheetView showGridLines="0" tabSelected="1" workbookViewId="0">
      <selection activeCell="C3" sqref="C3"/>
    </sheetView>
  </sheetViews>
  <sheetFormatPr defaultRowHeight="14.4"/>
  <cols>
    <col min="2" max="8" width="13.88671875" customWidth="1"/>
  </cols>
  <sheetData>
    <row r="1" spans="1:12" ht="22.8">
      <c r="A1" s="1" t="s">
        <v>155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6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6">
      <c r="A3" s="4" t="s">
        <v>154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6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6">
      <c r="A5" s="4" t="s">
        <v>153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6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6">
      <c r="A7" s="3" t="s">
        <v>152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6">
      <c r="A8" s="3" t="s">
        <v>86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10" spans="1:12">
      <c r="B10" s="89" t="s">
        <v>151</v>
      </c>
    </row>
    <row r="11" spans="1:12">
      <c r="B11" s="88">
        <v>445</v>
      </c>
      <c r="C11" s="73" t="s">
        <v>135</v>
      </c>
    </row>
    <row r="12" spans="1:12">
      <c r="B12" s="88">
        <v>4130</v>
      </c>
      <c r="C12" s="73" t="s">
        <v>150</v>
      </c>
    </row>
    <row r="13" spans="1:12">
      <c r="B13" s="74">
        <v>0.25</v>
      </c>
      <c r="C13" s="73" t="s">
        <v>149</v>
      </c>
    </row>
    <row r="14" spans="1:12">
      <c r="B14" s="74">
        <v>0.8</v>
      </c>
      <c r="C14" s="73" t="s">
        <v>148</v>
      </c>
    </row>
    <row r="15" spans="1:12">
      <c r="B15" s="74">
        <v>0.5</v>
      </c>
      <c r="C15" s="73" t="s">
        <v>112</v>
      </c>
    </row>
    <row r="16" spans="1:12">
      <c r="B16" s="74">
        <v>0.8</v>
      </c>
      <c r="C16" s="73" t="s">
        <v>111</v>
      </c>
    </row>
    <row r="17" spans="2:8">
      <c r="B17" s="88">
        <v>20</v>
      </c>
      <c r="C17" s="73" t="s">
        <v>147</v>
      </c>
    </row>
    <row r="18" spans="2:8">
      <c r="B18" s="74">
        <v>0.85</v>
      </c>
      <c r="C18" s="73" t="s">
        <v>146</v>
      </c>
    </row>
    <row r="20" spans="2:8" ht="15" thickBot="1">
      <c r="B20" s="5" t="s">
        <v>145</v>
      </c>
    </row>
    <row r="21" spans="2:8" ht="29.4" thickBot="1">
      <c r="B21" s="87" t="s">
        <v>144</v>
      </c>
      <c r="C21" s="86" t="s">
        <v>143</v>
      </c>
      <c r="D21" s="85" t="s">
        <v>142</v>
      </c>
    </row>
    <row r="22" spans="2:8" ht="15.6" thickTop="1" thickBot="1">
      <c r="B22" s="84" t="s">
        <v>141</v>
      </c>
      <c r="C22" s="83">
        <v>1000</v>
      </c>
      <c r="D22" s="82">
        <v>5000</v>
      </c>
    </row>
    <row r="23" spans="2:8" ht="15" thickBot="1">
      <c r="B23" s="84" t="s">
        <v>140</v>
      </c>
      <c r="C23" s="83">
        <v>2000</v>
      </c>
      <c r="D23" s="82">
        <v>3000</v>
      </c>
    </row>
    <row r="24" spans="2:8" ht="15" thickBot="1">
      <c r="B24" s="84" t="s">
        <v>139</v>
      </c>
      <c r="C24" s="83">
        <v>4000</v>
      </c>
      <c r="D24" s="82">
        <v>2000</v>
      </c>
    </row>
    <row r="26" spans="2:8">
      <c r="B26" t="s">
        <v>138</v>
      </c>
    </row>
    <row r="28" spans="2:8" s="80" customFormat="1" ht="28.8">
      <c r="B28" s="81" t="s">
        <v>137</v>
      </c>
      <c r="C28" s="81" t="s">
        <v>136</v>
      </c>
      <c r="D28" s="81" t="s">
        <v>135</v>
      </c>
      <c r="E28" s="81" t="s">
        <v>134</v>
      </c>
      <c r="F28" s="81" t="s">
        <v>133</v>
      </c>
      <c r="G28" s="81" t="s">
        <v>132</v>
      </c>
      <c r="H28" s="81" t="s">
        <v>131</v>
      </c>
    </row>
    <row r="29" spans="2:8">
      <c r="B29" t="s">
        <v>130</v>
      </c>
      <c r="C29" s="69">
        <f>C22</f>
        <v>1000</v>
      </c>
      <c r="D29" s="69">
        <f>$B$11</f>
        <v>445</v>
      </c>
      <c r="E29" s="69">
        <f>(C29-D29)*$B$13</f>
        <v>138.75</v>
      </c>
      <c r="F29" s="69">
        <f>D29+E29</f>
        <v>583.75</v>
      </c>
      <c r="G29" s="69">
        <f>C29-F29</f>
        <v>416.25</v>
      </c>
      <c r="H29" s="69">
        <f>G29*D22</f>
        <v>2081250</v>
      </c>
    </row>
    <row r="30" spans="2:8">
      <c r="B30" t="s">
        <v>129</v>
      </c>
      <c r="C30" s="69">
        <f>C23</f>
        <v>2000</v>
      </c>
      <c r="D30" s="69">
        <f>$B$11</f>
        <v>445</v>
      </c>
      <c r="E30" s="69">
        <f>(C30-D30)*$B$13</f>
        <v>388.75</v>
      </c>
      <c r="F30" s="69">
        <f>D30+E30</f>
        <v>833.75</v>
      </c>
      <c r="G30" s="69">
        <f>C30-F30</f>
        <v>1166.25</v>
      </c>
      <c r="H30" s="69">
        <f>G30*D23</f>
        <v>3498750</v>
      </c>
    </row>
    <row r="31" spans="2:8">
      <c r="B31" s="79" t="s">
        <v>128</v>
      </c>
      <c r="C31" s="78">
        <f>C24</f>
        <v>4000</v>
      </c>
      <c r="D31" s="78">
        <f>$B$11</f>
        <v>445</v>
      </c>
      <c r="E31" s="78">
        <f>(C31-D31)*$B$13</f>
        <v>888.75</v>
      </c>
      <c r="F31" s="78">
        <f>D31+E31</f>
        <v>1333.75</v>
      </c>
      <c r="G31" s="78">
        <f>C31-F31</f>
        <v>2666.25</v>
      </c>
      <c r="H31" s="78">
        <f>G31*D24</f>
        <v>5332500</v>
      </c>
    </row>
    <row r="32" spans="2:8">
      <c r="B32" s="5" t="s">
        <v>127</v>
      </c>
      <c r="C32" s="77"/>
      <c r="D32" s="5"/>
      <c r="E32" s="5"/>
      <c r="F32" s="5"/>
      <c r="G32" s="77">
        <f>SUMPRODUCT(G29:G31,D22:D24)/SUM(D22:D24)</f>
        <v>1091.25</v>
      </c>
      <c r="H32" s="77">
        <f>SUM(H29:H31)</f>
        <v>10912500</v>
      </c>
    </row>
    <row r="33" spans="1:12">
      <c r="C33" s="69"/>
      <c r="H33" s="69"/>
    </row>
    <row r="34" spans="1:12">
      <c r="B34" t="s">
        <v>126</v>
      </c>
    </row>
    <row r="40" spans="1:12" ht="15.6">
      <c r="A40" s="3" t="s">
        <v>125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6">
      <c r="A41" s="3" t="s">
        <v>86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3" spans="1:12">
      <c r="B43" s="5" t="s">
        <v>124</v>
      </c>
    </row>
    <row r="45" spans="1:12">
      <c r="B45" s="69">
        <f>H32</f>
        <v>10912500</v>
      </c>
      <c r="C45" s="16" t="s">
        <v>123</v>
      </c>
    </row>
    <row r="46" spans="1:12">
      <c r="B46" s="76">
        <f>SUM(D22:D24)</f>
        <v>10000</v>
      </c>
      <c r="C46" s="16" t="s">
        <v>122</v>
      </c>
    </row>
    <row r="47" spans="1:12">
      <c r="B47" s="76">
        <f>B46*12</f>
        <v>120000</v>
      </c>
      <c r="C47" s="16" t="s">
        <v>121</v>
      </c>
    </row>
    <row r="48" spans="1:12">
      <c r="B48" s="68">
        <f>B45/B47</f>
        <v>90.9375</v>
      </c>
      <c r="C48" s="16" t="s">
        <v>120</v>
      </c>
    </row>
    <row r="49" spans="2:3">
      <c r="B49" s="57">
        <f>B18</f>
        <v>0.85</v>
      </c>
      <c r="C49" s="16" t="s">
        <v>119</v>
      </c>
    </row>
    <row r="50" spans="2:3">
      <c r="B50" s="68">
        <f>B48/B49</f>
        <v>106.98529411764706</v>
      </c>
      <c r="C50" s="16" t="s">
        <v>118</v>
      </c>
    </row>
    <row r="51" spans="2:3">
      <c r="B51" s="68"/>
      <c r="C51" s="16"/>
    </row>
    <row r="52" spans="2:3">
      <c r="B52" s="75" t="s">
        <v>117</v>
      </c>
      <c r="C52" s="16"/>
    </row>
    <row r="54" spans="2:3">
      <c r="B54" s="68">
        <f>B50-B48</f>
        <v>16.047794117647058</v>
      </c>
      <c r="C54" s="16" t="s">
        <v>116</v>
      </c>
    </row>
    <row r="55" spans="2:3">
      <c r="B55" s="69">
        <f>B17</f>
        <v>20</v>
      </c>
      <c r="C55" s="16" t="s">
        <v>115</v>
      </c>
    </row>
    <row r="56" spans="2:3">
      <c r="B56" s="69">
        <v>115</v>
      </c>
      <c r="C56" s="16" t="s">
        <v>114</v>
      </c>
    </row>
    <row r="58" spans="2:3">
      <c r="B58" s="5" t="s">
        <v>113</v>
      </c>
    </row>
    <row r="60" spans="2:3">
      <c r="B60" s="74">
        <v>0.5</v>
      </c>
      <c r="C60" s="73" t="s">
        <v>112</v>
      </c>
    </row>
    <row r="61" spans="2:3">
      <c r="B61" s="74">
        <v>0.8</v>
      </c>
      <c r="C61" s="73" t="s">
        <v>111</v>
      </c>
    </row>
    <row r="63" spans="2:3">
      <c r="B63" s="57">
        <f>B56/B48-1</f>
        <v>0.26460481099656352</v>
      </c>
      <c r="C63" t="s">
        <v>110</v>
      </c>
    </row>
    <row r="65" spans="2:7">
      <c r="B65" s="68">
        <f>(1.05)*B48</f>
        <v>95.484375</v>
      </c>
      <c r="C65" t="s">
        <v>109</v>
      </c>
    </row>
    <row r="66" spans="2:7">
      <c r="B66" s="68">
        <f>B48*(1.1)</f>
        <v>100.03125000000001</v>
      </c>
      <c r="C66" t="s">
        <v>108</v>
      </c>
    </row>
    <row r="68" spans="2:7">
      <c r="B68" s="68">
        <f>B65-B48</f>
        <v>4.546875</v>
      </c>
      <c r="C68" t="s">
        <v>107</v>
      </c>
    </row>
    <row r="69" spans="2:7">
      <c r="B69" s="68">
        <f>B66-B65</f>
        <v>4.5468750000000142</v>
      </c>
      <c r="C69" t="s">
        <v>106</v>
      </c>
    </row>
    <row r="70" spans="2:7">
      <c r="B70" s="57">
        <v>0.5</v>
      </c>
      <c r="C70" t="s">
        <v>105</v>
      </c>
    </row>
    <row r="71" spans="2:7">
      <c r="B71" s="68">
        <f>B69*B70</f>
        <v>2.2734375000000071</v>
      </c>
      <c r="C71" t="s">
        <v>102</v>
      </c>
    </row>
    <row r="73" spans="2:7">
      <c r="B73" s="68">
        <f>B56-B66</f>
        <v>14.968749999999986</v>
      </c>
      <c r="C73" t="s">
        <v>104</v>
      </c>
    </row>
    <row r="74" spans="2:7">
      <c r="B74" s="57">
        <v>0.8</v>
      </c>
      <c r="C74" t="s">
        <v>103</v>
      </c>
    </row>
    <row r="75" spans="2:7">
      <c r="B75" s="68">
        <f>B73*B74</f>
        <v>11.974999999999989</v>
      </c>
      <c r="C75" t="s">
        <v>102</v>
      </c>
    </row>
    <row r="76" spans="2:7" ht="15" thickBot="1"/>
    <row r="77" spans="2:7" ht="15" thickTop="1">
      <c r="B77" s="72">
        <f>B75+B71</f>
        <v>14.248437499999996</v>
      </c>
      <c r="C77" s="71" t="s">
        <v>101</v>
      </c>
      <c r="D77" s="70"/>
      <c r="E77" s="70"/>
      <c r="F77" s="70"/>
      <c r="G77" s="70"/>
    </row>
    <row r="79" spans="2:7">
      <c r="B79" s="5" t="s">
        <v>100</v>
      </c>
    </row>
    <row r="81" spans="2:3">
      <c r="B81" s="68">
        <f>B50</f>
        <v>106.98529411764706</v>
      </c>
      <c r="C81" t="s">
        <v>98</v>
      </c>
    </row>
    <row r="82" spans="2:3">
      <c r="B82" s="69">
        <f>B56</f>
        <v>115</v>
      </c>
      <c r="C82" t="s">
        <v>97</v>
      </c>
    </row>
    <row r="83" spans="2:3">
      <c r="B83" s="69">
        <f>B55</f>
        <v>20</v>
      </c>
      <c r="C83" t="s">
        <v>96</v>
      </c>
    </row>
    <row r="84" spans="2:3">
      <c r="B84" s="69">
        <f>B82+B83</f>
        <v>135</v>
      </c>
      <c r="C84" t="s">
        <v>94</v>
      </c>
    </row>
    <row r="85" spans="2:3">
      <c r="B85" s="68">
        <f>B81-B84</f>
        <v>-28.014705882352942</v>
      </c>
      <c r="C85" t="s">
        <v>93</v>
      </c>
    </row>
    <row r="86" spans="2:3">
      <c r="B86" s="57">
        <f>B85/B81</f>
        <v>-0.2618556701030928</v>
      </c>
      <c r="C86" t="s">
        <v>92</v>
      </c>
    </row>
    <row r="88" spans="2:3">
      <c r="B88" s="5" t="s">
        <v>99</v>
      </c>
    </row>
    <row r="89" spans="2:3">
      <c r="B89" s="5"/>
    </row>
    <row r="90" spans="2:3">
      <c r="B90" s="68">
        <f>B81</f>
        <v>106.98529411764706</v>
      </c>
      <c r="C90" t="s">
        <v>98</v>
      </c>
    </row>
    <row r="91" spans="2:3">
      <c r="B91" s="69">
        <f>B82</f>
        <v>115</v>
      </c>
      <c r="C91" t="s">
        <v>97</v>
      </c>
    </row>
    <row r="92" spans="2:3">
      <c r="B92" s="69">
        <f>B83</f>
        <v>20</v>
      </c>
      <c r="C92" t="s">
        <v>96</v>
      </c>
    </row>
    <row r="93" spans="2:3">
      <c r="B93" s="68">
        <f>B77</f>
        <v>14.248437499999996</v>
      </c>
      <c r="C93" t="s">
        <v>95</v>
      </c>
    </row>
    <row r="94" spans="2:3">
      <c r="B94" s="68">
        <f>B91+B92-B93</f>
        <v>120.75156250000001</v>
      </c>
      <c r="C94" t="s">
        <v>94</v>
      </c>
    </row>
    <row r="95" spans="2:3">
      <c r="B95" s="68">
        <f>B90-B94</f>
        <v>-13.766268382352948</v>
      </c>
      <c r="C95" t="s">
        <v>93</v>
      </c>
    </row>
    <row r="96" spans="2:3">
      <c r="B96" s="57">
        <f>B95/B91</f>
        <v>-0.11970668158567781</v>
      </c>
      <c r="C96" t="s">
        <v>92</v>
      </c>
    </row>
    <row r="98" spans="2:3">
      <c r="B98" s="67">
        <f>B96-B86</f>
        <v>0.14214898851741498</v>
      </c>
      <c r="C98" s="5" t="s">
        <v>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D16CE4023BB4BB4110DFC2802C897" ma:contentTypeVersion="12" ma:contentTypeDescription="Create a new document." ma:contentTypeScope="" ma:versionID="65b3ef4f2db57c8fd06e10d67e29a91c">
  <xsd:schema xmlns:xsd="http://www.w3.org/2001/XMLSchema" xmlns:xs="http://www.w3.org/2001/XMLSchema" xmlns:p="http://schemas.microsoft.com/office/2006/metadata/properties" xmlns:ns2="16a415e0-cbd2-494f-bd0b-9ec9526163e9" targetNamespace="http://schemas.microsoft.com/office/2006/metadata/properties" ma:root="true" ma:fieldsID="368f79d5404671231dfb7196e18a5373" ns2:_="">
    <xsd:import namespace="16a415e0-cbd2-494f-bd0b-9ec9526163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415e0-cbd2-494f-bd0b-9ec9526163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267e5f2-3cc9-4b2c-97a9-20aec386c2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6a415e0-cbd2-494f-bd0b-9ec9526163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F214738-DCF5-4485-BC66-8DF20D050E45}"/>
</file>

<file path=customXml/itemProps2.xml><?xml version="1.0" encoding="utf-8"?>
<ds:datastoreItem xmlns:ds="http://schemas.openxmlformats.org/officeDocument/2006/customXml" ds:itemID="{513EDAFB-339C-42AC-A6A7-FFF226260757}"/>
</file>

<file path=customXml/itemProps3.xml><?xml version="1.0" encoding="utf-8"?>
<ds:datastoreItem xmlns:ds="http://schemas.openxmlformats.org/officeDocument/2006/customXml" ds:itemID="{C4EDB1F4-00EB-4648-9154-9C62C16D0889}"/>
</file>

<file path=docMetadata/LabelInfo.xml><?xml version="1.0" encoding="utf-8"?>
<clbl:labelList xmlns:clbl="http://schemas.microsoft.com/office/2020/mipLabelMetadata">
  <clbl:label id="{7b72dd6e-c27c-4639-b124-2b12953460bf}" enabled="0" method="" siteId="{7b72dd6e-c27c-4639-b124-2b12953460b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Solution for Q1</vt:lpstr>
      <vt:lpstr>Solution for Q2 (b)(i)</vt:lpstr>
      <vt:lpstr>4(c)</vt:lpstr>
      <vt:lpstr>Q6(c), (d)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Lucchese</dc:creator>
  <cp:lastModifiedBy>Mark Dulceak</cp:lastModifiedBy>
  <dcterms:created xsi:type="dcterms:W3CDTF">2022-08-14T16:03:15Z</dcterms:created>
  <dcterms:modified xsi:type="dcterms:W3CDTF">2026-04-27T15:47:07Z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0x010100A13D16CE4023BB4BB4110DFC2802C897</vt:lpwstr>
  </property>
</Properties>
</file>