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ietyofactuaries.sharepoint.com/sites/ILEC/Shared Documents/2012-2019 ILEC Mortality Report (ML216)/01 - Work/Appendix/"/>
    </mc:Choice>
  </mc:AlternateContent>
  <xr:revisionPtr revIDLastSave="48" documentId="8_{0AC85F20-3AEA-4DA5-BD88-434000ACBDDE}" xr6:coauthVersionLast="47" xr6:coauthVersionMax="47" xr10:uidLastSave="{EA512EDE-552E-4590-A2A8-BB644D868709}"/>
  <bookViews>
    <workbookView xWindow="-120" yWindow="-120" windowWidth="29040" windowHeight="15840" xr2:uid="{00000000-000D-0000-FFFF-FFFF00000000}"/>
  </bookViews>
  <sheets>
    <sheet name="Summary" sheetId="1" r:id="rId1"/>
    <sheet name="A" sheetId="2" r:id="rId2"/>
    <sheet name="B" sheetId="3" r:id="rId3"/>
    <sheet name="C" sheetId="4" r:id="rId4"/>
    <sheet name="D" sheetId="5" r:id="rId5"/>
    <sheet name="E1" sheetId="6" r:id="rId6"/>
    <sheet name="E2" sheetId="7" r:id="rId7"/>
    <sheet name="E3" sheetId="8" r:id="rId8"/>
    <sheet name="E4" sheetId="9" r:id="rId9"/>
    <sheet name="F1" sheetId="10" r:id="rId10"/>
    <sheet name="F2" sheetId="11" r:id="rId11"/>
    <sheet name="F3" sheetId="12" r:id="rId12"/>
    <sheet name="F4" sheetId="13" r:id="rId13"/>
    <sheet name="G" sheetId="14" r:id="rId14"/>
    <sheet name="H" sheetId="15" r:id="rId15"/>
    <sheet name="I" sheetId="16" r:id="rId16"/>
    <sheet name="J" sheetId="17" r:id="rId17"/>
    <sheet name="JA" sheetId="18" r:id="rId18"/>
    <sheet name="K1" sheetId="19" r:id="rId19"/>
    <sheet name="K2" sheetId="20" r:id="rId20"/>
    <sheet name="L1" sheetId="21" r:id="rId21"/>
    <sheet name="L2" sheetId="22" r:id="rId22"/>
    <sheet name="OA1" sheetId="26" r:id="rId23"/>
    <sheet name="OA2" sheetId="27" r:id="rId24"/>
  </sheets>
  <externalReferences>
    <externalReference r:id="rId25"/>
  </externalReferences>
  <definedNames>
    <definedName name="_xlnm._FilterDatabase" localSheetId="22" hidden="1">'OA1'!$A$8:$M$14</definedName>
    <definedName name="AppxA_Issue_Age">'[1]Appx A Pivot'!$A$7</definedName>
    <definedName name="_xlnm.Print_Area" localSheetId="18">'K1'!$B$7:$M$105</definedName>
    <definedName name="_xlnm.Print_Area" localSheetId="20">'L1'!$B$1:$Q$45</definedName>
    <definedName name="_xlnm.Print_Area" localSheetId="21">'L2'!$B$1:$Q$44</definedName>
    <definedName name="_xlnm.Print_Titles" localSheetId="18">'K1'!$1:$6</definedName>
    <definedName name="_xlnm.Print_Titles" localSheetId="20">'L1'!$1:$9</definedName>
    <definedName name="_xlnm.Print_Titles" localSheetId="21">'L2'!$1:$9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7" l="1"/>
  <c r="L36" i="7"/>
  <c r="M36" i="7"/>
  <c r="N36" i="7"/>
  <c r="O36" i="7"/>
  <c r="P36" i="7"/>
  <c r="Q36" i="7"/>
  <c r="S36" i="7"/>
  <c r="T36" i="7"/>
  <c r="K37" i="7"/>
  <c r="L37" i="7"/>
  <c r="M37" i="7"/>
  <c r="N37" i="7"/>
  <c r="O37" i="7"/>
  <c r="P37" i="7"/>
  <c r="Q37" i="7"/>
  <c r="S37" i="7"/>
  <c r="T37" i="7" s="1"/>
  <c r="K38" i="7"/>
  <c r="L38" i="7"/>
  <c r="M38" i="7"/>
  <c r="N38" i="7"/>
  <c r="O38" i="7"/>
  <c r="P38" i="7"/>
  <c r="Q38" i="7"/>
  <c r="S38" i="7"/>
  <c r="T38" i="7"/>
  <c r="K39" i="7"/>
  <c r="L39" i="7"/>
  <c r="M39" i="7"/>
  <c r="N39" i="7"/>
  <c r="O39" i="7"/>
  <c r="P39" i="7"/>
  <c r="Q39" i="7"/>
  <c r="S39" i="7"/>
  <c r="T39" i="7"/>
  <c r="K40" i="7"/>
  <c r="L40" i="7"/>
  <c r="M40" i="7"/>
  <c r="N40" i="7"/>
  <c r="O40" i="7"/>
  <c r="P40" i="7"/>
  <c r="Q40" i="7"/>
  <c r="S40" i="7"/>
  <c r="T40" i="7"/>
  <c r="K41" i="7"/>
  <c r="L41" i="7"/>
  <c r="M41" i="7"/>
  <c r="N41" i="7"/>
  <c r="O41" i="7"/>
  <c r="P41" i="7"/>
  <c r="Q41" i="7"/>
  <c r="S41" i="7"/>
  <c r="T41" i="7" s="1"/>
  <c r="K42" i="7"/>
  <c r="L42" i="7"/>
  <c r="M42" i="7"/>
  <c r="N42" i="7"/>
  <c r="O42" i="7"/>
  <c r="P42" i="7"/>
  <c r="Q42" i="7"/>
  <c r="S42" i="7"/>
  <c r="T42" i="7"/>
  <c r="K47" i="7"/>
  <c r="L47" i="7"/>
  <c r="M47" i="7"/>
  <c r="N47" i="7"/>
  <c r="O47" i="7"/>
  <c r="P47" i="7"/>
  <c r="Q47" i="7"/>
  <c r="S47" i="7"/>
  <c r="T47" i="7"/>
  <c r="K48" i="7"/>
  <c r="L48" i="7"/>
  <c r="M48" i="7"/>
  <c r="N48" i="7"/>
  <c r="O48" i="7"/>
  <c r="P48" i="7"/>
  <c r="Q48" i="7"/>
  <c r="S48" i="7"/>
  <c r="T48" i="7"/>
  <c r="K49" i="7"/>
  <c r="L49" i="7"/>
  <c r="M49" i="7"/>
  <c r="N49" i="7"/>
  <c r="O49" i="7"/>
  <c r="P49" i="7"/>
  <c r="Q49" i="7"/>
  <c r="S49" i="7"/>
  <c r="T49" i="7" s="1"/>
  <c r="K50" i="7"/>
  <c r="L50" i="7"/>
  <c r="M50" i="7"/>
  <c r="N50" i="7"/>
  <c r="O50" i="7"/>
  <c r="P50" i="7"/>
  <c r="Q50" i="7"/>
  <c r="S50" i="7"/>
  <c r="T50" i="7"/>
  <c r="K51" i="7"/>
  <c r="L51" i="7"/>
  <c r="M51" i="7"/>
  <c r="N51" i="7"/>
  <c r="O51" i="7"/>
  <c r="P51" i="7"/>
  <c r="Q51" i="7"/>
  <c r="S51" i="7"/>
  <c r="T51" i="7"/>
  <c r="K52" i="7"/>
  <c r="L52" i="7"/>
  <c r="M52" i="7"/>
  <c r="N52" i="7"/>
  <c r="O52" i="7"/>
  <c r="P52" i="7"/>
  <c r="Q52" i="7"/>
  <c r="S52" i="7"/>
  <c r="T52" i="7"/>
  <c r="K53" i="7"/>
  <c r="L53" i="7"/>
  <c r="M53" i="7"/>
  <c r="N53" i="7"/>
  <c r="O53" i="7"/>
  <c r="P53" i="7"/>
  <c r="Q53" i="7"/>
  <c r="S53" i="7"/>
  <c r="T53" i="7"/>
  <c r="K11" i="16"/>
  <c r="I11" i="16"/>
  <c r="F11" i="16"/>
  <c r="M16" i="18"/>
  <c r="L16" i="18"/>
  <c r="J16" i="18"/>
  <c r="I9" i="16" l="1"/>
  <c r="M45" i="18"/>
  <c r="L45" i="18"/>
  <c r="J45" i="18"/>
  <c r="M44" i="18"/>
  <c r="L44" i="18"/>
  <c r="J44" i="18"/>
  <c r="M43" i="18"/>
  <c r="L43" i="18"/>
  <c r="J43" i="18"/>
  <c r="M42" i="18"/>
  <c r="L42" i="18"/>
  <c r="J42" i="18"/>
  <c r="M41" i="18"/>
  <c r="L41" i="18"/>
  <c r="J41" i="18"/>
  <c r="M40" i="18"/>
  <c r="L40" i="18"/>
  <c r="J40" i="18"/>
  <c r="M39" i="18"/>
  <c r="L39" i="18"/>
  <c r="J39" i="18"/>
  <c r="M38" i="18"/>
  <c r="L38" i="18"/>
  <c r="J38" i="18"/>
  <c r="M36" i="18"/>
  <c r="L36" i="18"/>
  <c r="J36" i="18"/>
  <c r="M35" i="18"/>
  <c r="L35" i="18"/>
  <c r="J35" i="18"/>
  <c r="M34" i="18"/>
  <c r="L34" i="18"/>
  <c r="J34" i="18"/>
  <c r="M33" i="18"/>
  <c r="L33" i="18"/>
  <c r="J33" i="18"/>
  <c r="M32" i="18"/>
  <c r="L32" i="18"/>
  <c r="J32" i="18"/>
  <c r="M31" i="18"/>
  <c r="L31" i="18"/>
  <c r="J31" i="18"/>
  <c r="M30" i="18"/>
  <c r="L30" i="18"/>
  <c r="J30" i="18"/>
  <c r="M29" i="18"/>
  <c r="L29" i="18"/>
  <c r="J29" i="18"/>
  <c r="M27" i="18"/>
  <c r="L27" i="18"/>
  <c r="J27" i="18"/>
  <c r="M26" i="18"/>
  <c r="L26" i="18"/>
  <c r="J26" i="18"/>
  <c r="M25" i="18"/>
  <c r="L25" i="18"/>
  <c r="J25" i="18"/>
  <c r="M24" i="18"/>
  <c r="L24" i="18"/>
  <c r="J24" i="18"/>
  <c r="M23" i="18"/>
  <c r="L23" i="18"/>
  <c r="J23" i="18"/>
  <c r="M22" i="18"/>
  <c r="L22" i="18"/>
  <c r="J22" i="18"/>
  <c r="M21" i="18"/>
  <c r="L21" i="18"/>
  <c r="J21" i="18"/>
  <c r="M20" i="18"/>
  <c r="L20" i="18"/>
  <c r="J20" i="18"/>
  <c r="M19" i="18"/>
  <c r="L19" i="18"/>
  <c r="J19" i="18"/>
  <c r="M17" i="18"/>
  <c r="L17" i="18"/>
  <c r="J17" i="18"/>
  <c r="M14" i="18"/>
  <c r="L14" i="18"/>
  <c r="J14" i="18"/>
  <c r="M13" i="18"/>
  <c r="L13" i="18"/>
  <c r="J13" i="18"/>
  <c r="M12" i="18"/>
  <c r="L12" i="18"/>
  <c r="J12" i="18"/>
  <c r="M11" i="18"/>
  <c r="L11" i="18"/>
  <c r="J11" i="18"/>
  <c r="M9" i="18"/>
  <c r="L9" i="18"/>
  <c r="J9" i="18"/>
  <c r="T41" i="17"/>
  <c r="S41" i="17"/>
  <c r="Q41" i="17"/>
  <c r="P41" i="17"/>
  <c r="O41" i="17"/>
  <c r="N41" i="17"/>
  <c r="M41" i="17"/>
  <c r="L41" i="17"/>
  <c r="K41" i="17"/>
  <c r="T35" i="17"/>
  <c r="S35" i="17"/>
  <c r="Q35" i="17"/>
  <c r="P35" i="17"/>
  <c r="O35" i="17"/>
  <c r="N35" i="17"/>
  <c r="M35" i="17"/>
  <c r="L35" i="17"/>
  <c r="K35" i="17"/>
  <c r="T34" i="17"/>
  <c r="S34" i="17"/>
  <c r="Q34" i="17"/>
  <c r="P34" i="17"/>
  <c r="O34" i="17"/>
  <c r="N34" i="17"/>
  <c r="M34" i="17"/>
  <c r="L34" i="17"/>
  <c r="K34" i="17"/>
  <c r="T28" i="17"/>
  <c r="S28" i="17"/>
  <c r="Q28" i="17"/>
  <c r="P28" i="17"/>
  <c r="O28" i="17"/>
  <c r="N28" i="17"/>
  <c r="M28" i="17"/>
  <c r="L28" i="17"/>
  <c r="K28" i="17"/>
  <c r="T27" i="17"/>
  <c r="S27" i="17"/>
  <c r="Q27" i="17"/>
  <c r="P27" i="17"/>
  <c r="O27" i="17"/>
  <c r="N27" i="17"/>
  <c r="M27" i="17"/>
  <c r="L27" i="17"/>
  <c r="K27" i="17"/>
  <c r="T26" i="17"/>
  <c r="S26" i="17"/>
  <c r="Q26" i="17"/>
  <c r="P26" i="17"/>
  <c r="O26" i="17"/>
  <c r="N26" i="17"/>
  <c r="M26" i="17"/>
  <c r="L26" i="17"/>
  <c r="K26" i="17"/>
  <c r="T25" i="17"/>
  <c r="S25" i="17"/>
  <c r="Q25" i="17"/>
  <c r="P25" i="17"/>
  <c r="O25" i="17"/>
  <c r="N25" i="17"/>
  <c r="M25" i="17"/>
  <c r="L25" i="17"/>
  <c r="K25" i="17"/>
  <c r="T19" i="17"/>
  <c r="S19" i="17"/>
  <c r="Q19" i="17"/>
  <c r="P19" i="17"/>
  <c r="O19" i="17"/>
  <c r="N19" i="17"/>
  <c r="M19" i="17"/>
  <c r="L19" i="17"/>
  <c r="K19" i="17"/>
  <c r="T18" i="17"/>
  <c r="S18" i="17"/>
  <c r="Q18" i="17"/>
  <c r="P18" i="17"/>
  <c r="O18" i="17"/>
  <c r="N18" i="17"/>
  <c r="M18" i="17"/>
  <c r="L18" i="17"/>
  <c r="K18" i="17"/>
  <c r="T17" i="17"/>
  <c r="S17" i="17"/>
  <c r="Q17" i="17"/>
  <c r="P17" i="17"/>
  <c r="O17" i="17"/>
  <c r="N17" i="17"/>
  <c r="M17" i="17"/>
  <c r="L17" i="17"/>
  <c r="K17" i="17"/>
  <c r="S11" i="17"/>
  <c r="T11" i="17" s="1"/>
  <c r="Q11" i="17"/>
  <c r="P11" i="17"/>
  <c r="O11" i="17"/>
  <c r="N11" i="17"/>
  <c r="M11" i="17"/>
  <c r="L11" i="17"/>
  <c r="K11" i="17"/>
  <c r="S10" i="17"/>
  <c r="T10" i="17" s="1"/>
  <c r="Q10" i="17"/>
  <c r="P10" i="17"/>
  <c r="O10" i="17"/>
  <c r="N10" i="17"/>
  <c r="M10" i="17"/>
  <c r="L10" i="17"/>
  <c r="K10" i="17"/>
  <c r="J65" i="16"/>
  <c r="K64" i="16" s="1"/>
  <c r="H65" i="16"/>
  <c r="E65" i="16"/>
  <c r="C65" i="16"/>
  <c r="I64" i="16"/>
  <c r="F64" i="16"/>
  <c r="I63" i="16"/>
  <c r="F63" i="16"/>
  <c r="J61" i="16"/>
  <c r="K57" i="16" s="1"/>
  <c r="H61" i="16"/>
  <c r="E61" i="16"/>
  <c r="C61" i="16"/>
  <c r="I60" i="16"/>
  <c r="F60" i="16"/>
  <c r="I59" i="16"/>
  <c r="F59" i="16"/>
  <c r="I58" i="16"/>
  <c r="F58" i="16"/>
  <c r="I57" i="16"/>
  <c r="F57" i="16"/>
  <c r="J55" i="16"/>
  <c r="K53" i="16" s="1"/>
  <c r="H55" i="16"/>
  <c r="E55" i="16"/>
  <c r="C55" i="16"/>
  <c r="I54" i="16"/>
  <c r="F54" i="16"/>
  <c r="I53" i="16"/>
  <c r="F53" i="16"/>
  <c r="I52" i="16"/>
  <c r="F52" i="16"/>
  <c r="J50" i="16"/>
  <c r="K48" i="16" s="1"/>
  <c r="H50" i="16"/>
  <c r="E50" i="16"/>
  <c r="C50" i="16"/>
  <c r="I49" i="16"/>
  <c r="F49" i="16"/>
  <c r="I48" i="16"/>
  <c r="F48" i="16"/>
  <c r="K46" i="16"/>
  <c r="I46" i="16"/>
  <c r="F46" i="16"/>
  <c r="K45" i="16"/>
  <c r="I45" i="16"/>
  <c r="F45" i="16"/>
  <c r="K44" i="16"/>
  <c r="I44" i="16"/>
  <c r="F44" i="16"/>
  <c r="K43" i="16"/>
  <c r="I43" i="16"/>
  <c r="F43" i="16"/>
  <c r="K42" i="16"/>
  <c r="I42" i="16"/>
  <c r="F42" i="16"/>
  <c r="K41" i="16"/>
  <c r="I41" i="16"/>
  <c r="F41" i="16"/>
  <c r="K40" i="16"/>
  <c r="I40" i="16"/>
  <c r="F40" i="16"/>
  <c r="K39" i="16"/>
  <c r="I39" i="16"/>
  <c r="F39" i="16"/>
  <c r="K37" i="16"/>
  <c r="I37" i="16"/>
  <c r="F37" i="16"/>
  <c r="K36" i="16"/>
  <c r="I36" i="16"/>
  <c r="F36" i="16"/>
  <c r="K35" i="16"/>
  <c r="I35" i="16"/>
  <c r="F35" i="16"/>
  <c r="K34" i="16"/>
  <c r="I34" i="16"/>
  <c r="F34" i="16"/>
  <c r="K33" i="16"/>
  <c r="I33" i="16"/>
  <c r="F33" i="16"/>
  <c r="K31" i="16"/>
  <c r="I31" i="16"/>
  <c r="F31" i="16"/>
  <c r="K30" i="16"/>
  <c r="I30" i="16"/>
  <c r="F30" i="16"/>
  <c r="K29" i="16"/>
  <c r="I29" i="16"/>
  <c r="F29" i="16"/>
  <c r="K28" i="16"/>
  <c r="I28" i="16"/>
  <c r="F28" i="16"/>
  <c r="K27" i="16"/>
  <c r="I27" i="16"/>
  <c r="F27" i="16"/>
  <c r="K26" i="16"/>
  <c r="I26" i="16"/>
  <c r="F26" i="16"/>
  <c r="K25" i="16"/>
  <c r="I25" i="16"/>
  <c r="F25" i="16"/>
  <c r="K24" i="16"/>
  <c r="I24" i="16"/>
  <c r="F24" i="16"/>
  <c r="K22" i="16"/>
  <c r="I22" i="16"/>
  <c r="F22" i="16"/>
  <c r="K21" i="16"/>
  <c r="I21" i="16"/>
  <c r="F21" i="16"/>
  <c r="K20" i="16"/>
  <c r="I20" i="16"/>
  <c r="F20" i="16"/>
  <c r="K19" i="16"/>
  <c r="I19" i="16"/>
  <c r="F19" i="16"/>
  <c r="K18" i="16"/>
  <c r="I18" i="16"/>
  <c r="F18" i="16"/>
  <c r="K17" i="16"/>
  <c r="I17" i="16"/>
  <c r="F17" i="16"/>
  <c r="K16" i="16"/>
  <c r="I16" i="16"/>
  <c r="F16" i="16"/>
  <c r="K15" i="16"/>
  <c r="I15" i="16"/>
  <c r="F15" i="16"/>
  <c r="K14" i="16"/>
  <c r="I14" i="16"/>
  <c r="F14" i="16"/>
  <c r="K12" i="16"/>
  <c r="I12" i="16"/>
  <c r="F12" i="16"/>
  <c r="K9" i="16"/>
  <c r="F9" i="16"/>
  <c r="S29" i="9"/>
  <c r="T29" i="9" s="1"/>
  <c r="Q29" i="9"/>
  <c r="P29" i="9"/>
  <c r="O29" i="9"/>
  <c r="N29" i="9"/>
  <c r="M29" i="9"/>
  <c r="L29" i="9"/>
  <c r="K29" i="9"/>
  <c r="S28" i="9"/>
  <c r="T28" i="9" s="1"/>
  <c r="Q28" i="9"/>
  <c r="P28" i="9"/>
  <c r="O28" i="9"/>
  <c r="N28" i="9"/>
  <c r="M28" i="9"/>
  <c r="L28" i="9"/>
  <c r="K28" i="9"/>
  <c r="S27" i="9"/>
  <c r="T27" i="9" s="1"/>
  <c r="Q27" i="9"/>
  <c r="P27" i="9"/>
  <c r="O27" i="9"/>
  <c r="N27" i="9"/>
  <c r="M27" i="9"/>
  <c r="L27" i="9"/>
  <c r="K27" i="9"/>
  <c r="S26" i="9"/>
  <c r="T26" i="9" s="1"/>
  <c r="Q26" i="9"/>
  <c r="P26" i="9"/>
  <c r="O26" i="9"/>
  <c r="N26" i="9"/>
  <c r="M26" i="9"/>
  <c r="L26" i="9"/>
  <c r="K26" i="9"/>
  <c r="S25" i="9"/>
  <c r="T25" i="9" s="1"/>
  <c r="Q25" i="9"/>
  <c r="P25" i="9"/>
  <c r="O25" i="9"/>
  <c r="N25" i="9"/>
  <c r="M25" i="9"/>
  <c r="L25" i="9"/>
  <c r="K25" i="9"/>
  <c r="S24" i="9"/>
  <c r="T24" i="9" s="1"/>
  <c r="Q24" i="9"/>
  <c r="P24" i="9"/>
  <c r="O24" i="9"/>
  <c r="N24" i="9"/>
  <c r="M24" i="9"/>
  <c r="L24" i="9"/>
  <c r="K24" i="9"/>
  <c r="S23" i="9"/>
  <c r="T23" i="9" s="1"/>
  <c r="Q23" i="9"/>
  <c r="P23" i="9"/>
  <c r="O23" i="9"/>
  <c r="N23" i="9"/>
  <c r="M23" i="9"/>
  <c r="L23" i="9"/>
  <c r="K23" i="9"/>
  <c r="S18" i="9"/>
  <c r="T18" i="9" s="1"/>
  <c r="Q18" i="9"/>
  <c r="P18" i="9"/>
  <c r="O18" i="9"/>
  <c r="N18" i="9"/>
  <c r="M18" i="9"/>
  <c r="L18" i="9"/>
  <c r="K18" i="9"/>
  <c r="S17" i="9"/>
  <c r="T17" i="9" s="1"/>
  <c r="Q17" i="9"/>
  <c r="P17" i="9"/>
  <c r="O17" i="9"/>
  <c r="N17" i="9"/>
  <c r="M17" i="9"/>
  <c r="L17" i="9"/>
  <c r="K17" i="9"/>
  <c r="S16" i="9"/>
  <c r="T16" i="9" s="1"/>
  <c r="Q16" i="9"/>
  <c r="P16" i="9"/>
  <c r="O16" i="9"/>
  <c r="N16" i="9"/>
  <c r="M16" i="9"/>
  <c r="L16" i="9"/>
  <c r="K16" i="9"/>
  <c r="S15" i="9"/>
  <c r="T15" i="9" s="1"/>
  <c r="Q15" i="9"/>
  <c r="P15" i="9"/>
  <c r="O15" i="9"/>
  <c r="N15" i="9"/>
  <c r="M15" i="9"/>
  <c r="L15" i="9"/>
  <c r="K15" i="9"/>
  <c r="S14" i="9"/>
  <c r="T14" i="9" s="1"/>
  <c r="Q14" i="9"/>
  <c r="P14" i="9"/>
  <c r="O14" i="9"/>
  <c r="N14" i="9"/>
  <c r="M14" i="9"/>
  <c r="L14" i="9"/>
  <c r="K14" i="9"/>
  <c r="S13" i="9"/>
  <c r="T13" i="9" s="1"/>
  <c r="Q13" i="9"/>
  <c r="P13" i="9"/>
  <c r="O13" i="9"/>
  <c r="N13" i="9"/>
  <c r="M13" i="9"/>
  <c r="L13" i="9"/>
  <c r="K13" i="9"/>
  <c r="S12" i="9"/>
  <c r="T12" i="9" s="1"/>
  <c r="Q12" i="9"/>
  <c r="P12" i="9"/>
  <c r="O12" i="9"/>
  <c r="N12" i="9"/>
  <c r="M12" i="9"/>
  <c r="L12" i="9"/>
  <c r="K12" i="9"/>
  <c r="S53" i="9"/>
  <c r="T53" i="9" s="1"/>
  <c r="Q53" i="9"/>
  <c r="P53" i="9"/>
  <c r="O53" i="9"/>
  <c r="N53" i="9"/>
  <c r="M53" i="9"/>
  <c r="L53" i="9"/>
  <c r="K53" i="9"/>
  <c r="S52" i="9"/>
  <c r="T52" i="9" s="1"/>
  <c r="Q52" i="9"/>
  <c r="P52" i="9"/>
  <c r="O52" i="9"/>
  <c r="N52" i="9"/>
  <c r="M52" i="9"/>
  <c r="L52" i="9"/>
  <c r="K52" i="9"/>
  <c r="S51" i="9"/>
  <c r="T51" i="9" s="1"/>
  <c r="Q51" i="9"/>
  <c r="P51" i="9"/>
  <c r="O51" i="9"/>
  <c r="N51" i="9"/>
  <c r="M51" i="9"/>
  <c r="L51" i="9"/>
  <c r="K51" i="9"/>
  <c r="S50" i="9"/>
  <c r="T50" i="9" s="1"/>
  <c r="Q50" i="9"/>
  <c r="P50" i="9"/>
  <c r="O50" i="9"/>
  <c r="N50" i="9"/>
  <c r="M50" i="9"/>
  <c r="L50" i="9"/>
  <c r="K50" i="9"/>
  <c r="S49" i="9"/>
  <c r="T49" i="9" s="1"/>
  <c r="Q49" i="9"/>
  <c r="P49" i="9"/>
  <c r="O49" i="9"/>
  <c r="N49" i="9"/>
  <c r="M49" i="9"/>
  <c r="L49" i="9"/>
  <c r="K49" i="9"/>
  <c r="S48" i="9"/>
  <c r="T48" i="9" s="1"/>
  <c r="Q48" i="9"/>
  <c r="P48" i="9"/>
  <c r="O48" i="9"/>
  <c r="N48" i="9"/>
  <c r="M48" i="9"/>
  <c r="L48" i="9"/>
  <c r="K48" i="9"/>
  <c r="S47" i="9"/>
  <c r="T47" i="9" s="1"/>
  <c r="Q47" i="9"/>
  <c r="P47" i="9"/>
  <c r="O47" i="9"/>
  <c r="N47" i="9"/>
  <c r="M47" i="9"/>
  <c r="L47" i="9"/>
  <c r="K47" i="9"/>
  <c r="S42" i="9"/>
  <c r="T42" i="9" s="1"/>
  <c r="Q42" i="9"/>
  <c r="P42" i="9"/>
  <c r="O42" i="9"/>
  <c r="N42" i="9"/>
  <c r="M42" i="9"/>
  <c r="L42" i="9"/>
  <c r="K42" i="9"/>
  <c r="S41" i="9"/>
  <c r="T41" i="9" s="1"/>
  <c r="Q41" i="9"/>
  <c r="P41" i="9"/>
  <c r="O41" i="9"/>
  <c r="N41" i="9"/>
  <c r="M41" i="9"/>
  <c r="L41" i="9"/>
  <c r="K41" i="9"/>
  <c r="S40" i="9"/>
  <c r="T40" i="9" s="1"/>
  <c r="Q40" i="9"/>
  <c r="P40" i="9"/>
  <c r="O40" i="9"/>
  <c r="N40" i="9"/>
  <c r="M40" i="9"/>
  <c r="L40" i="9"/>
  <c r="K40" i="9"/>
  <c r="S39" i="9"/>
  <c r="T39" i="9" s="1"/>
  <c r="Q39" i="9"/>
  <c r="P39" i="9"/>
  <c r="O39" i="9"/>
  <c r="N39" i="9"/>
  <c r="M39" i="9"/>
  <c r="L39" i="9"/>
  <c r="K39" i="9"/>
  <c r="S38" i="9"/>
  <c r="T38" i="9" s="1"/>
  <c r="Q38" i="9"/>
  <c r="P38" i="9"/>
  <c r="O38" i="9"/>
  <c r="N38" i="9"/>
  <c r="M38" i="9"/>
  <c r="L38" i="9"/>
  <c r="K38" i="9"/>
  <c r="S37" i="9"/>
  <c r="T37" i="9" s="1"/>
  <c r="Q37" i="9"/>
  <c r="P37" i="9"/>
  <c r="O37" i="9"/>
  <c r="N37" i="9"/>
  <c r="M37" i="9"/>
  <c r="L37" i="9"/>
  <c r="K37" i="9"/>
  <c r="S36" i="9"/>
  <c r="T36" i="9" s="1"/>
  <c r="Q36" i="9"/>
  <c r="P36" i="9"/>
  <c r="O36" i="9"/>
  <c r="N36" i="9"/>
  <c r="M36" i="9"/>
  <c r="L36" i="9"/>
  <c r="K36" i="9"/>
  <c r="S29" i="8"/>
  <c r="T29" i="8" s="1"/>
  <c r="Q29" i="8"/>
  <c r="P29" i="8"/>
  <c r="O29" i="8"/>
  <c r="N29" i="8"/>
  <c r="M29" i="8"/>
  <c r="L29" i="8"/>
  <c r="K29" i="8"/>
  <c r="S28" i="8"/>
  <c r="T28" i="8" s="1"/>
  <c r="Q28" i="8"/>
  <c r="P28" i="8"/>
  <c r="O28" i="8"/>
  <c r="N28" i="8"/>
  <c r="M28" i="8"/>
  <c r="L28" i="8"/>
  <c r="K28" i="8"/>
  <c r="S27" i="8"/>
  <c r="T27" i="8" s="1"/>
  <c r="Q27" i="8"/>
  <c r="P27" i="8"/>
  <c r="O27" i="8"/>
  <c r="N27" i="8"/>
  <c r="M27" i="8"/>
  <c r="L27" i="8"/>
  <c r="K27" i="8"/>
  <c r="S26" i="8"/>
  <c r="T26" i="8" s="1"/>
  <c r="Q26" i="8"/>
  <c r="P26" i="8"/>
  <c r="O26" i="8"/>
  <c r="N26" i="8"/>
  <c r="M26" i="8"/>
  <c r="L26" i="8"/>
  <c r="K26" i="8"/>
  <c r="S25" i="8"/>
  <c r="T25" i="8" s="1"/>
  <c r="Q25" i="8"/>
  <c r="P25" i="8"/>
  <c r="O25" i="8"/>
  <c r="N25" i="8"/>
  <c r="M25" i="8"/>
  <c r="L25" i="8"/>
  <c r="K25" i="8"/>
  <c r="S24" i="8"/>
  <c r="T24" i="8" s="1"/>
  <c r="Q24" i="8"/>
  <c r="P24" i="8"/>
  <c r="O24" i="8"/>
  <c r="N24" i="8"/>
  <c r="M24" i="8"/>
  <c r="L24" i="8"/>
  <c r="K24" i="8"/>
  <c r="S23" i="8"/>
  <c r="T23" i="8" s="1"/>
  <c r="Q23" i="8"/>
  <c r="P23" i="8"/>
  <c r="O23" i="8"/>
  <c r="N23" i="8"/>
  <c r="M23" i="8"/>
  <c r="L23" i="8"/>
  <c r="K23" i="8"/>
  <c r="S18" i="8"/>
  <c r="T18" i="8" s="1"/>
  <c r="Q18" i="8"/>
  <c r="P18" i="8"/>
  <c r="O18" i="8"/>
  <c r="N18" i="8"/>
  <c r="M18" i="8"/>
  <c r="L18" i="8"/>
  <c r="K18" i="8"/>
  <c r="S17" i="8"/>
  <c r="T17" i="8" s="1"/>
  <c r="Q17" i="8"/>
  <c r="P17" i="8"/>
  <c r="O17" i="8"/>
  <c r="N17" i="8"/>
  <c r="M17" i="8"/>
  <c r="L17" i="8"/>
  <c r="K17" i="8"/>
  <c r="S16" i="8"/>
  <c r="T16" i="8" s="1"/>
  <c r="Q16" i="8"/>
  <c r="P16" i="8"/>
  <c r="O16" i="8"/>
  <c r="N16" i="8"/>
  <c r="M16" i="8"/>
  <c r="L16" i="8"/>
  <c r="K16" i="8"/>
  <c r="S15" i="8"/>
  <c r="T15" i="8" s="1"/>
  <c r="Q15" i="8"/>
  <c r="P15" i="8"/>
  <c r="O15" i="8"/>
  <c r="N15" i="8"/>
  <c r="M15" i="8"/>
  <c r="L15" i="8"/>
  <c r="K15" i="8"/>
  <c r="S14" i="8"/>
  <c r="T14" i="8" s="1"/>
  <c r="Q14" i="8"/>
  <c r="P14" i="8"/>
  <c r="O14" i="8"/>
  <c r="N14" i="8"/>
  <c r="M14" i="8"/>
  <c r="L14" i="8"/>
  <c r="K14" i="8"/>
  <c r="S13" i="8"/>
  <c r="T13" i="8" s="1"/>
  <c r="Q13" i="8"/>
  <c r="P13" i="8"/>
  <c r="O13" i="8"/>
  <c r="N13" i="8"/>
  <c r="M13" i="8"/>
  <c r="L13" i="8"/>
  <c r="K13" i="8"/>
  <c r="S12" i="8"/>
  <c r="T12" i="8" s="1"/>
  <c r="Q12" i="8"/>
  <c r="P12" i="8"/>
  <c r="O12" i="8"/>
  <c r="N12" i="8"/>
  <c r="M12" i="8"/>
  <c r="L12" i="8"/>
  <c r="K12" i="8"/>
  <c r="S53" i="8"/>
  <c r="T53" i="8" s="1"/>
  <c r="Q53" i="8"/>
  <c r="P53" i="8"/>
  <c r="O53" i="8"/>
  <c r="N53" i="8"/>
  <c r="M53" i="8"/>
  <c r="L53" i="8"/>
  <c r="K53" i="8"/>
  <c r="S52" i="8"/>
  <c r="T52" i="8" s="1"/>
  <c r="Q52" i="8"/>
  <c r="P52" i="8"/>
  <c r="O52" i="8"/>
  <c r="N52" i="8"/>
  <c r="M52" i="8"/>
  <c r="L52" i="8"/>
  <c r="K52" i="8"/>
  <c r="S51" i="8"/>
  <c r="T51" i="8" s="1"/>
  <c r="Q51" i="8"/>
  <c r="P51" i="8"/>
  <c r="O51" i="8"/>
  <c r="N51" i="8"/>
  <c r="M51" i="8"/>
  <c r="L51" i="8"/>
  <c r="K51" i="8"/>
  <c r="S50" i="8"/>
  <c r="T50" i="8" s="1"/>
  <c r="Q50" i="8"/>
  <c r="P50" i="8"/>
  <c r="O50" i="8"/>
  <c r="N50" i="8"/>
  <c r="M50" i="8"/>
  <c r="L50" i="8"/>
  <c r="K50" i="8"/>
  <c r="S49" i="8"/>
  <c r="T49" i="8" s="1"/>
  <c r="Q49" i="8"/>
  <c r="P49" i="8"/>
  <c r="O49" i="8"/>
  <c r="N49" i="8"/>
  <c r="M49" i="8"/>
  <c r="L49" i="8"/>
  <c r="K49" i="8"/>
  <c r="S48" i="8"/>
  <c r="T48" i="8" s="1"/>
  <c r="Q48" i="8"/>
  <c r="P48" i="8"/>
  <c r="O48" i="8"/>
  <c r="N48" i="8"/>
  <c r="M48" i="8"/>
  <c r="L48" i="8"/>
  <c r="K48" i="8"/>
  <c r="S47" i="8"/>
  <c r="T47" i="8" s="1"/>
  <c r="Q47" i="8"/>
  <c r="P47" i="8"/>
  <c r="O47" i="8"/>
  <c r="N47" i="8"/>
  <c r="M47" i="8"/>
  <c r="L47" i="8"/>
  <c r="K47" i="8"/>
  <c r="S42" i="8"/>
  <c r="T42" i="8" s="1"/>
  <c r="Q42" i="8"/>
  <c r="P42" i="8"/>
  <c r="O42" i="8"/>
  <c r="N42" i="8"/>
  <c r="M42" i="8"/>
  <c r="L42" i="8"/>
  <c r="K42" i="8"/>
  <c r="S41" i="8"/>
  <c r="T41" i="8" s="1"/>
  <c r="Q41" i="8"/>
  <c r="P41" i="8"/>
  <c r="O41" i="8"/>
  <c r="N41" i="8"/>
  <c r="M41" i="8"/>
  <c r="L41" i="8"/>
  <c r="K41" i="8"/>
  <c r="S40" i="8"/>
  <c r="T40" i="8" s="1"/>
  <c r="Q40" i="8"/>
  <c r="P40" i="8"/>
  <c r="O40" i="8"/>
  <c r="N40" i="8"/>
  <c r="M40" i="8"/>
  <c r="L40" i="8"/>
  <c r="K40" i="8"/>
  <c r="S39" i="8"/>
  <c r="T39" i="8" s="1"/>
  <c r="Q39" i="8"/>
  <c r="P39" i="8"/>
  <c r="O39" i="8"/>
  <c r="N39" i="8"/>
  <c r="M39" i="8"/>
  <c r="L39" i="8"/>
  <c r="K39" i="8"/>
  <c r="S38" i="8"/>
  <c r="T38" i="8" s="1"/>
  <c r="Q38" i="8"/>
  <c r="P38" i="8"/>
  <c r="O38" i="8"/>
  <c r="N38" i="8"/>
  <c r="M38" i="8"/>
  <c r="L38" i="8"/>
  <c r="K38" i="8"/>
  <c r="S37" i="8"/>
  <c r="T37" i="8" s="1"/>
  <c r="Q37" i="8"/>
  <c r="P37" i="8"/>
  <c r="O37" i="8"/>
  <c r="N37" i="8"/>
  <c r="M37" i="8"/>
  <c r="L37" i="8"/>
  <c r="K37" i="8"/>
  <c r="S36" i="8"/>
  <c r="T36" i="8" s="1"/>
  <c r="Q36" i="8"/>
  <c r="P36" i="8"/>
  <c r="O36" i="8"/>
  <c r="N36" i="8"/>
  <c r="M36" i="8"/>
  <c r="L36" i="8"/>
  <c r="K36" i="8"/>
  <c r="S29" i="7"/>
  <c r="T29" i="7" s="1"/>
  <c r="Q29" i="7"/>
  <c r="P29" i="7"/>
  <c r="O29" i="7"/>
  <c r="N29" i="7"/>
  <c r="M29" i="7"/>
  <c r="L29" i="7"/>
  <c r="K29" i="7"/>
  <c r="S28" i="7"/>
  <c r="T28" i="7" s="1"/>
  <c r="Q28" i="7"/>
  <c r="P28" i="7"/>
  <c r="O28" i="7"/>
  <c r="N28" i="7"/>
  <c r="M28" i="7"/>
  <c r="L28" i="7"/>
  <c r="K28" i="7"/>
  <c r="S27" i="7"/>
  <c r="T27" i="7" s="1"/>
  <c r="Q27" i="7"/>
  <c r="P27" i="7"/>
  <c r="O27" i="7"/>
  <c r="N27" i="7"/>
  <c r="M27" i="7"/>
  <c r="L27" i="7"/>
  <c r="K27" i="7"/>
  <c r="S26" i="7"/>
  <c r="T26" i="7" s="1"/>
  <c r="Q26" i="7"/>
  <c r="P26" i="7"/>
  <c r="O26" i="7"/>
  <c r="N26" i="7"/>
  <c r="M26" i="7"/>
  <c r="L26" i="7"/>
  <c r="K26" i="7"/>
  <c r="S25" i="7"/>
  <c r="T25" i="7" s="1"/>
  <c r="Q25" i="7"/>
  <c r="P25" i="7"/>
  <c r="O25" i="7"/>
  <c r="N25" i="7"/>
  <c r="M25" i="7"/>
  <c r="L25" i="7"/>
  <c r="K25" i="7"/>
  <c r="S24" i="7"/>
  <c r="T24" i="7" s="1"/>
  <c r="Q24" i="7"/>
  <c r="P24" i="7"/>
  <c r="O24" i="7"/>
  <c r="N24" i="7"/>
  <c r="M24" i="7"/>
  <c r="L24" i="7"/>
  <c r="K24" i="7"/>
  <c r="S23" i="7"/>
  <c r="T23" i="7" s="1"/>
  <c r="Q23" i="7"/>
  <c r="P23" i="7"/>
  <c r="O23" i="7"/>
  <c r="N23" i="7"/>
  <c r="M23" i="7"/>
  <c r="L23" i="7"/>
  <c r="K23" i="7"/>
  <c r="S18" i="7"/>
  <c r="T18" i="7" s="1"/>
  <c r="Q18" i="7"/>
  <c r="P18" i="7"/>
  <c r="O18" i="7"/>
  <c r="N18" i="7"/>
  <c r="M18" i="7"/>
  <c r="L18" i="7"/>
  <c r="K18" i="7"/>
  <c r="S17" i="7"/>
  <c r="T17" i="7" s="1"/>
  <c r="Q17" i="7"/>
  <c r="P17" i="7"/>
  <c r="O17" i="7"/>
  <c r="N17" i="7"/>
  <c r="M17" i="7"/>
  <c r="L17" i="7"/>
  <c r="K17" i="7"/>
  <c r="S16" i="7"/>
  <c r="T16" i="7" s="1"/>
  <c r="Q16" i="7"/>
  <c r="P16" i="7"/>
  <c r="O16" i="7"/>
  <c r="N16" i="7"/>
  <c r="M16" i="7"/>
  <c r="L16" i="7"/>
  <c r="K16" i="7"/>
  <c r="S15" i="7"/>
  <c r="T15" i="7" s="1"/>
  <c r="Q15" i="7"/>
  <c r="P15" i="7"/>
  <c r="O15" i="7"/>
  <c r="N15" i="7"/>
  <c r="M15" i="7"/>
  <c r="L15" i="7"/>
  <c r="K15" i="7"/>
  <c r="S14" i="7"/>
  <c r="T14" i="7" s="1"/>
  <c r="Q14" i="7"/>
  <c r="P14" i="7"/>
  <c r="O14" i="7"/>
  <c r="N14" i="7"/>
  <c r="M14" i="7"/>
  <c r="L14" i="7"/>
  <c r="K14" i="7"/>
  <c r="S13" i="7"/>
  <c r="T13" i="7" s="1"/>
  <c r="Q13" i="7"/>
  <c r="P13" i="7"/>
  <c r="O13" i="7"/>
  <c r="N13" i="7"/>
  <c r="M13" i="7"/>
  <c r="L13" i="7"/>
  <c r="K13" i="7"/>
  <c r="S12" i="7"/>
  <c r="T12" i="7" s="1"/>
  <c r="Q12" i="7"/>
  <c r="P12" i="7"/>
  <c r="O12" i="7"/>
  <c r="N12" i="7"/>
  <c r="M12" i="7"/>
  <c r="L12" i="7"/>
  <c r="K12" i="7"/>
  <c r="S29" i="6"/>
  <c r="T29" i="6" s="1"/>
  <c r="Q29" i="6"/>
  <c r="P29" i="6"/>
  <c r="O29" i="6"/>
  <c r="N29" i="6"/>
  <c r="M29" i="6"/>
  <c r="L29" i="6"/>
  <c r="K29" i="6"/>
  <c r="S28" i="6"/>
  <c r="T28" i="6" s="1"/>
  <c r="Q28" i="6"/>
  <c r="P28" i="6"/>
  <c r="O28" i="6"/>
  <c r="N28" i="6"/>
  <c r="M28" i="6"/>
  <c r="L28" i="6"/>
  <c r="K28" i="6"/>
  <c r="S27" i="6"/>
  <c r="T27" i="6" s="1"/>
  <c r="Q27" i="6"/>
  <c r="P27" i="6"/>
  <c r="O27" i="6"/>
  <c r="N27" i="6"/>
  <c r="M27" i="6"/>
  <c r="L27" i="6"/>
  <c r="K27" i="6"/>
  <c r="S26" i="6"/>
  <c r="T26" i="6" s="1"/>
  <c r="Q26" i="6"/>
  <c r="P26" i="6"/>
  <c r="O26" i="6"/>
  <c r="N26" i="6"/>
  <c r="M26" i="6"/>
  <c r="L26" i="6"/>
  <c r="K26" i="6"/>
  <c r="S25" i="6"/>
  <c r="T25" i="6" s="1"/>
  <c r="Q25" i="6"/>
  <c r="P25" i="6"/>
  <c r="O25" i="6"/>
  <c r="N25" i="6"/>
  <c r="M25" i="6"/>
  <c r="L25" i="6"/>
  <c r="K25" i="6"/>
  <c r="S24" i="6"/>
  <c r="T24" i="6" s="1"/>
  <c r="Q24" i="6"/>
  <c r="P24" i="6"/>
  <c r="O24" i="6"/>
  <c r="N24" i="6"/>
  <c r="M24" i="6"/>
  <c r="L24" i="6"/>
  <c r="K24" i="6"/>
  <c r="S23" i="6"/>
  <c r="T23" i="6" s="1"/>
  <c r="Q23" i="6"/>
  <c r="P23" i="6"/>
  <c r="O23" i="6"/>
  <c r="N23" i="6"/>
  <c r="M23" i="6"/>
  <c r="L23" i="6"/>
  <c r="K23" i="6"/>
  <c r="S18" i="6"/>
  <c r="T18" i="6" s="1"/>
  <c r="Q18" i="6"/>
  <c r="P18" i="6"/>
  <c r="O18" i="6"/>
  <c r="N18" i="6"/>
  <c r="M18" i="6"/>
  <c r="L18" i="6"/>
  <c r="K18" i="6"/>
  <c r="S17" i="6"/>
  <c r="T17" i="6" s="1"/>
  <c r="Q17" i="6"/>
  <c r="P17" i="6"/>
  <c r="O17" i="6"/>
  <c r="N17" i="6"/>
  <c r="M17" i="6"/>
  <c r="L17" i="6"/>
  <c r="K17" i="6"/>
  <c r="S16" i="6"/>
  <c r="T16" i="6" s="1"/>
  <c r="Q16" i="6"/>
  <c r="P16" i="6"/>
  <c r="O16" i="6"/>
  <c r="N16" i="6"/>
  <c r="M16" i="6"/>
  <c r="L16" i="6"/>
  <c r="K16" i="6"/>
  <c r="S15" i="6"/>
  <c r="T15" i="6" s="1"/>
  <c r="Q15" i="6"/>
  <c r="P15" i="6"/>
  <c r="O15" i="6"/>
  <c r="N15" i="6"/>
  <c r="M15" i="6"/>
  <c r="L15" i="6"/>
  <c r="K15" i="6"/>
  <c r="S14" i="6"/>
  <c r="T14" i="6" s="1"/>
  <c r="Q14" i="6"/>
  <c r="P14" i="6"/>
  <c r="O14" i="6"/>
  <c r="N14" i="6"/>
  <c r="M14" i="6"/>
  <c r="L14" i="6"/>
  <c r="K14" i="6"/>
  <c r="S13" i="6"/>
  <c r="T13" i="6" s="1"/>
  <c r="Q13" i="6"/>
  <c r="P13" i="6"/>
  <c r="O13" i="6"/>
  <c r="N13" i="6"/>
  <c r="M13" i="6"/>
  <c r="L13" i="6"/>
  <c r="K13" i="6"/>
  <c r="S12" i="6"/>
  <c r="T12" i="6" s="1"/>
  <c r="Q12" i="6"/>
  <c r="P12" i="6"/>
  <c r="O12" i="6"/>
  <c r="N12" i="6"/>
  <c r="M12" i="6"/>
  <c r="L12" i="6"/>
  <c r="K12" i="6"/>
  <c r="S53" i="6"/>
  <c r="T53" i="6" s="1"/>
  <c r="Q53" i="6"/>
  <c r="P53" i="6"/>
  <c r="O53" i="6"/>
  <c r="N53" i="6"/>
  <c r="M53" i="6"/>
  <c r="L53" i="6"/>
  <c r="K53" i="6"/>
  <c r="S52" i="6"/>
  <c r="T52" i="6" s="1"/>
  <c r="Q52" i="6"/>
  <c r="P52" i="6"/>
  <c r="O52" i="6"/>
  <c r="N52" i="6"/>
  <c r="M52" i="6"/>
  <c r="L52" i="6"/>
  <c r="K52" i="6"/>
  <c r="S51" i="6"/>
  <c r="T51" i="6" s="1"/>
  <c r="Q51" i="6"/>
  <c r="P51" i="6"/>
  <c r="O51" i="6"/>
  <c r="N51" i="6"/>
  <c r="M51" i="6"/>
  <c r="L51" i="6"/>
  <c r="K51" i="6"/>
  <c r="S50" i="6"/>
  <c r="T50" i="6" s="1"/>
  <c r="Q50" i="6"/>
  <c r="P50" i="6"/>
  <c r="O50" i="6"/>
  <c r="N50" i="6"/>
  <c r="M50" i="6"/>
  <c r="L50" i="6"/>
  <c r="K50" i="6"/>
  <c r="S49" i="6"/>
  <c r="T49" i="6" s="1"/>
  <c r="Q49" i="6"/>
  <c r="P49" i="6"/>
  <c r="O49" i="6"/>
  <c r="N49" i="6"/>
  <c r="M49" i="6"/>
  <c r="L49" i="6"/>
  <c r="K49" i="6"/>
  <c r="S48" i="6"/>
  <c r="T48" i="6" s="1"/>
  <c r="Q48" i="6"/>
  <c r="P48" i="6"/>
  <c r="O48" i="6"/>
  <c r="N48" i="6"/>
  <c r="M48" i="6"/>
  <c r="L48" i="6"/>
  <c r="K48" i="6"/>
  <c r="S47" i="6"/>
  <c r="T47" i="6" s="1"/>
  <c r="Q47" i="6"/>
  <c r="P47" i="6"/>
  <c r="O47" i="6"/>
  <c r="N47" i="6"/>
  <c r="M47" i="6"/>
  <c r="L47" i="6"/>
  <c r="K47" i="6"/>
  <c r="S42" i="6"/>
  <c r="T42" i="6" s="1"/>
  <c r="Q42" i="6"/>
  <c r="P42" i="6"/>
  <c r="O42" i="6"/>
  <c r="N42" i="6"/>
  <c r="M42" i="6"/>
  <c r="L42" i="6"/>
  <c r="K42" i="6"/>
  <c r="S41" i="6"/>
  <c r="T41" i="6" s="1"/>
  <c r="Q41" i="6"/>
  <c r="P41" i="6"/>
  <c r="O41" i="6"/>
  <c r="N41" i="6"/>
  <c r="M41" i="6"/>
  <c r="L41" i="6"/>
  <c r="K41" i="6"/>
  <c r="S40" i="6"/>
  <c r="T40" i="6" s="1"/>
  <c r="Q40" i="6"/>
  <c r="P40" i="6"/>
  <c r="O40" i="6"/>
  <c r="N40" i="6"/>
  <c r="M40" i="6"/>
  <c r="L40" i="6"/>
  <c r="K40" i="6"/>
  <c r="S39" i="6"/>
  <c r="T39" i="6" s="1"/>
  <c r="Q39" i="6"/>
  <c r="P39" i="6"/>
  <c r="O39" i="6"/>
  <c r="N39" i="6"/>
  <c r="M39" i="6"/>
  <c r="L39" i="6"/>
  <c r="K39" i="6"/>
  <c r="S38" i="6"/>
  <c r="T38" i="6" s="1"/>
  <c r="Q38" i="6"/>
  <c r="P38" i="6"/>
  <c r="O38" i="6"/>
  <c r="N38" i="6"/>
  <c r="M38" i="6"/>
  <c r="L38" i="6"/>
  <c r="K38" i="6"/>
  <c r="S37" i="6"/>
  <c r="T37" i="6" s="1"/>
  <c r="Q37" i="6"/>
  <c r="P37" i="6"/>
  <c r="O37" i="6"/>
  <c r="N37" i="6"/>
  <c r="M37" i="6"/>
  <c r="L37" i="6"/>
  <c r="K37" i="6"/>
  <c r="S36" i="6"/>
  <c r="T36" i="6" s="1"/>
  <c r="Q36" i="6"/>
  <c r="P36" i="6"/>
  <c r="O36" i="6"/>
  <c r="N36" i="6"/>
  <c r="M36" i="6"/>
  <c r="L36" i="6"/>
  <c r="K36" i="6"/>
  <c r="S40" i="5"/>
  <c r="T40" i="5" s="1"/>
  <c r="Q40" i="5"/>
  <c r="P40" i="5"/>
  <c r="O40" i="5"/>
  <c r="N40" i="5"/>
  <c r="M40" i="5"/>
  <c r="L40" i="5"/>
  <c r="K40" i="5"/>
  <c r="S39" i="5"/>
  <c r="T39" i="5" s="1"/>
  <c r="Q39" i="5"/>
  <c r="P39" i="5"/>
  <c r="O39" i="5"/>
  <c r="N39" i="5"/>
  <c r="M39" i="5"/>
  <c r="L39" i="5"/>
  <c r="K39" i="5"/>
  <c r="S38" i="5"/>
  <c r="T38" i="5" s="1"/>
  <c r="Q38" i="5"/>
  <c r="P38" i="5"/>
  <c r="O38" i="5"/>
  <c r="N38" i="5"/>
  <c r="M38" i="5"/>
  <c r="L38" i="5"/>
  <c r="K38" i="5"/>
  <c r="S37" i="5"/>
  <c r="T37" i="5" s="1"/>
  <c r="Q37" i="5"/>
  <c r="P37" i="5"/>
  <c r="O37" i="5"/>
  <c r="N37" i="5"/>
  <c r="M37" i="5"/>
  <c r="L37" i="5"/>
  <c r="K37" i="5"/>
  <c r="S36" i="5"/>
  <c r="T36" i="5" s="1"/>
  <c r="Q36" i="5"/>
  <c r="P36" i="5"/>
  <c r="O36" i="5"/>
  <c r="N36" i="5"/>
  <c r="M36" i="5"/>
  <c r="L36" i="5"/>
  <c r="K36" i="5"/>
  <c r="S35" i="5"/>
  <c r="T35" i="5" s="1"/>
  <c r="Q35" i="5"/>
  <c r="P35" i="5"/>
  <c r="O35" i="5"/>
  <c r="N35" i="5"/>
  <c r="M35" i="5"/>
  <c r="L35" i="5"/>
  <c r="K35" i="5"/>
  <c r="S29" i="5"/>
  <c r="T29" i="5" s="1"/>
  <c r="Q29" i="5"/>
  <c r="P29" i="5"/>
  <c r="O29" i="5"/>
  <c r="N29" i="5"/>
  <c r="M29" i="5"/>
  <c r="L29" i="5"/>
  <c r="K29" i="5"/>
  <c r="S28" i="5"/>
  <c r="T28" i="5" s="1"/>
  <c r="Q28" i="5"/>
  <c r="P28" i="5"/>
  <c r="O28" i="5"/>
  <c r="N28" i="5"/>
  <c r="M28" i="5"/>
  <c r="L28" i="5"/>
  <c r="K28" i="5"/>
  <c r="S27" i="5"/>
  <c r="T27" i="5" s="1"/>
  <c r="Q27" i="5"/>
  <c r="P27" i="5"/>
  <c r="O27" i="5"/>
  <c r="N27" i="5"/>
  <c r="M27" i="5"/>
  <c r="L27" i="5"/>
  <c r="K27" i="5"/>
  <c r="S26" i="5"/>
  <c r="T26" i="5" s="1"/>
  <c r="Q26" i="5"/>
  <c r="P26" i="5"/>
  <c r="O26" i="5"/>
  <c r="N26" i="5"/>
  <c r="M26" i="5"/>
  <c r="L26" i="5"/>
  <c r="K26" i="5"/>
  <c r="S25" i="5"/>
  <c r="T25" i="5" s="1"/>
  <c r="Q25" i="5"/>
  <c r="P25" i="5"/>
  <c r="O25" i="5"/>
  <c r="N25" i="5"/>
  <c r="M25" i="5"/>
  <c r="L25" i="5"/>
  <c r="K25" i="5"/>
  <c r="S24" i="5"/>
  <c r="T24" i="5" s="1"/>
  <c r="Q24" i="5"/>
  <c r="P24" i="5"/>
  <c r="O24" i="5"/>
  <c r="N24" i="5"/>
  <c r="M24" i="5"/>
  <c r="L24" i="5"/>
  <c r="K24" i="5"/>
  <c r="S23" i="5"/>
  <c r="T23" i="5" s="1"/>
  <c r="Q23" i="5"/>
  <c r="P23" i="5"/>
  <c r="O23" i="5"/>
  <c r="N23" i="5"/>
  <c r="M23" i="5"/>
  <c r="L23" i="5"/>
  <c r="K23" i="5"/>
  <c r="S17" i="5"/>
  <c r="T17" i="5" s="1"/>
  <c r="Q17" i="5"/>
  <c r="P17" i="5"/>
  <c r="O17" i="5"/>
  <c r="N17" i="5"/>
  <c r="M17" i="5"/>
  <c r="L17" i="5"/>
  <c r="K17" i="5"/>
  <c r="S16" i="5"/>
  <c r="T16" i="5" s="1"/>
  <c r="Q16" i="5"/>
  <c r="P16" i="5"/>
  <c r="O16" i="5"/>
  <c r="N16" i="5"/>
  <c r="M16" i="5"/>
  <c r="L16" i="5"/>
  <c r="K16" i="5"/>
  <c r="S15" i="5"/>
  <c r="T15" i="5" s="1"/>
  <c r="Q15" i="5"/>
  <c r="P15" i="5"/>
  <c r="O15" i="5"/>
  <c r="N15" i="5"/>
  <c r="M15" i="5"/>
  <c r="L15" i="5"/>
  <c r="K15" i="5"/>
  <c r="S14" i="5"/>
  <c r="T14" i="5" s="1"/>
  <c r="Q14" i="5"/>
  <c r="P14" i="5"/>
  <c r="O14" i="5"/>
  <c r="N14" i="5"/>
  <c r="M14" i="5"/>
  <c r="L14" i="5"/>
  <c r="K14" i="5"/>
  <c r="S13" i="5"/>
  <c r="T13" i="5" s="1"/>
  <c r="Q13" i="5"/>
  <c r="P13" i="5"/>
  <c r="O13" i="5"/>
  <c r="N13" i="5"/>
  <c r="M13" i="5"/>
  <c r="L13" i="5"/>
  <c r="K13" i="5"/>
  <c r="S12" i="5"/>
  <c r="T12" i="5" s="1"/>
  <c r="Q12" i="5"/>
  <c r="P12" i="5"/>
  <c r="O12" i="5"/>
  <c r="N12" i="5"/>
  <c r="M12" i="5"/>
  <c r="L12" i="5"/>
  <c r="K12" i="5"/>
  <c r="S11" i="5"/>
  <c r="T11" i="5" s="1"/>
  <c r="Q11" i="5"/>
  <c r="P11" i="5"/>
  <c r="O11" i="5"/>
  <c r="N11" i="5"/>
  <c r="M11" i="5"/>
  <c r="L11" i="5"/>
  <c r="K11" i="5"/>
  <c r="K49" i="16" l="1"/>
  <c r="K58" i="16"/>
  <c r="K54" i="16"/>
  <c r="K63" i="16"/>
  <c r="K59" i="16"/>
  <c r="K60" i="16"/>
  <c r="K52" i="16"/>
</calcChain>
</file>

<file path=xl/sharedStrings.xml><?xml version="1.0" encoding="utf-8"?>
<sst xmlns="http://schemas.openxmlformats.org/spreadsheetml/2006/main" count="2049" uniqueCount="295">
  <si>
    <t>Worksheet</t>
  </si>
  <si>
    <t>Description</t>
  </si>
  <si>
    <t>Appendix A</t>
  </si>
  <si>
    <t>Appendix B</t>
  </si>
  <si>
    <t>Appendix C</t>
  </si>
  <si>
    <t>Appendix E.1</t>
  </si>
  <si>
    <t>Appendix E.2</t>
  </si>
  <si>
    <t>Appendix E.3</t>
  </si>
  <si>
    <t>Appendix E.4</t>
  </si>
  <si>
    <t>Appendix F.1</t>
  </si>
  <si>
    <t>Appendix F.2</t>
  </si>
  <si>
    <t>Appendix F.3</t>
  </si>
  <si>
    <t>Appendix F.4</t>
  </si>
  <si>
    <t>Appendix G</t>
  </si>
  <si>
    <t>Appendix H</t>
  </si>
  <si>
    <t>Appendix I</t>
  </si>
  <si>
    <t>Appendix J</t>
  </si>
  <si>
    <t>Appendix JA</t>
  </si>
  <si>
    <t>Juvenile issue age experience, all companies, expected basis 2015 VBT</t>
  </si>
  <si>
    <t>Appendix K p.1</t>
  </si>
  <si>
    <t>Appendix K p.2</t>
  </si>
  <si>
    <t>Appendix L p.1</t>
  </si>
  <si>
    <t>Appendix L p.2</t>
  </si>
  <si>
    <t>Appendix OA1</t>
  </si>
  <si>
    <t>Appendix OA2</t>
  </si>
  <si>
    <t>Appendix A - Select experience</t>
  </si>
  <si>
    <t>Select period only (durations 1 - 25)</t>
  </si>
  <si>
    <t>Dollar amounts in millions</t>
  </si>
  <si>
    <t>Actual Claims by Policy</t>
  </si>
  <si>
    <t>Expected Claims by Policy</t>
  </si>
  <si>
    <t>A/E Ratio by Count</t>
  </si>
  <si>
    <t>Actual Claims by Amount</t>
  </si>
  <si>
    <t>Expected Claims by Amount</t>
  </si>
  <si>
    <t>A/E Ratio by Amount</t>
  </si>
  <si>
    <t>Exposure by Policy</t>
  </si>
  <si>
    <t>% Exposure by Policy</t>
  </si>
  <si>
    <t>Exposure by Amount</t>
  </si>
  <si>
    <t>% Exposure by Amount</t>
  </si>
  <si>
    <t>% Expected by Amount</t>
  </si>
  <si>
    <t>Overall</t>
  </si>
  <si>
    <t>0</t>
  </si>
  <si>
    <t>1-4</t>
  </si>
  <si>
    <t>5-9</t>
  </si>
  <si>
    <t>10-17</t>
  </si>
  <si>
    <t>18-24</t>
  </si>
  <si>
    <t>25-29</t>
  </si>
  <si>
    <t>30-34</t>
  </si>
  <si>
    <t>35-39</t>
  </si>
  <si>
    <t>40-49</t>
  </si>
  <si>
    <t>50-59</t>
  </si>
  <si>
    <t>60-69</t>
  </si>
  <si>
    <t>70-79</t>
  </si>
  <si>
    <t>80+</t>
  </si>
  <si>
    <t>Male</t>
  </si>
  <si>
    <t>Female</t>
  </si>
  <si>
    <t>Duration</t>
  </si>
  <si>
    <t>1</t>
  </si>
  <si>
    <t>2</t>
  </si>
  <si>
    <t>3</t>
  </si>
  <si>
    <t>4-5</t>
  </si>
  <si>
    <t>6-10</t>
  </si>
  <si>
    <t>11-15</t>
  </si>
  <si>
    <t>16-20</t>
  </si>
  <si>
    <t>21-25</t>
  </si>
  <si>
    <t>Size</t>
  </si>
  <si>
    <t>1-9,999</t>
  </si>
  <si>
    <t>10,000-24,999</t>
  </si>
  <si>
    <t>25,000-49,999</t>
  </si>
  <si>
    <t>50,000-99,999</t>
  </si>
  <si>
    <t>100,000-249,999</t>
  </si>
  <si>
    <t>250,000-499,999</t>
  </si>
  <si>
    <t>500,000-999,999</t>
  </si>
  <si>
    <t>1,000,000-2,499,999</t>
  </si>
  <si>
    <t>2,500,000-4,999,999</t>
  </si>
  <si>
    <t>5,000,000-9,999,999</t>
  </si>
  <si>
    <t>10,000,000+</t>
  </si>
  <si>
    <t>NonSmoker</t>
  </si>
  <si>
    <t>Smoker</t>
  </si>
  <si>
    <t>Unknown</t>
  </si>
  <si>
    <t>ObservationYear</t>
  </si>
  <si>
    <t>Appendix B - Ultimate experience</t>
  </si>
  <si>
    <t>Includes all face amounts</t>
  </si>
  <si>
    <t>Ultimate period only (durations 26+)</t>
  </si>
  <si>
    <t>AttainedAge</t>
  </si>
  <si>
    <t>80-89</t>
  </si>
  <si>
    <t>90+</t>
  </si>
  <si>
    <t>Select period only (durations 1 - 25), Issue Ages 18+, NS/SM only</t>
  </si>
  <si>
    <t>Male Nonsmoker</t>
  </si>
  <si>
    <t>Male Smoker</t>
  </si>
  <si>
    <t>Female Nonsmoker</t>
  </si>
  <si>
    <t>Female Smoker</t>
  </si>
  <si>
    <t>Issue Age</t>
  </si>
  <si>
    <t>Observation Year</t>
  </si>
  <si>
    <t>Select period only (durations 1 - 25), Issue Ages 18+</t>
  </si>
  <si>
    <t>Expected Basis: 2015 VBT - Primary Table</t>
  </si>
  <si>
    <t>A/Es By Count (All Companies)</t>
  </si>
  <si>
    <t>A/E Ratios by Observation Year</t>
  </si>
  <si>
    <t># Claims</t>
  </si>
  <si>
    <t>% Change Year over Year</t>
  </si>
  <si>
    <t>Cumulative Change</t>
  </si>
  <si>
    <r>
      <rPr>
        <b/>
        <sz val="10"/>
        <rFont val="Calibri"/>
        <family val="2"/>
        <charset val="1"/>
      </rPr>
      <t>Annual Change</t>
    </r>
    <r>
      <rPr>
        <b/>
        <vertAlign val="superscript"/>
        <sz val="10"/>
        <rFont val="Calibri"/>
        <family val="2"/>
        <charset val="1"/>
      </rPr>
      <t>1</t>
    </r>
  </si>
  <si>
    <t>12-13</t>
  </si>
  <si>
    <t>13-14</t>
  </si>
  <si>
    <t>14-15</t>
  </si>
  <si>
    <t>15-16</t>
  </si>
  <si>
    <t>16-17</t>
  </si>
  <si>
    <t>Male NonSmoker</t>
  </si>
  <si>
    <t>Male Unknown</t>
  </si>
  <si>
    <t>Female NonSmoker</t>
  </si>
  <si>
    <t>Female Unknown</t>
  </si>
  <si>
    <t>Total</t>
  </si>
  <si>
    <t>Claim Amts</t>
  </si>
  <si>
    <t>Total Male</t>
  </si>
  <si>
    <t>Total Female</t>
  </si>
  <si>
    <t>Total NonSmoker</t>
  </si>
  <si>
    <t>Total Smoker</t>
  </si>
  <si>
    <t>Total Unknown</t>
  </si>
  <si>
    <t>Footnote:</t>
  </si>
  <si>
    <t>1.  Annual Change formula:  {[(17 rate)/(09 rate)]^(1/8)} - 1</t>
  </si>
  <si>
    <t>Appendix E.1 - MNS experience by observation year and issue age</t>
  </si>
  <si>
    <t>A/E Ratios for all companies</t>
  </si>
  <si>
    <t>Male Nonsmokers (Face Amounts $100,000 - $2,499,999)</t>
  </si>
  <si>
    <t>By Count</t>
  </si>
  <si>
    <t>18-29</t>
  </si>
  <si>
    <t>30-39</t>
  </si>
  <si>
    <t>70+</t>
  </si>
  <si>
    <t>By Amount</t>
  </si>
  <si>
    <t>Male Nonsmokers (Face Amounts &lt;$100,000)</t>
  </si>
  <si>
    <t>Appendix E.2 - FNS experience by observation year and issue age</t>
  </si>
  <si>
    <t>Female Nonsmokers (Face Amounts $100,000 - $2,499,999)</t>
  </si>
  <si>
    <t>Appendix E.3 - MSM experience by observation year and issue age</t>
  </si>
  <si>
    <t>Male Smokers (Face Amounts $100,000 - $2,499,999)</t>
  </si>
  <si>
    <t>Male Smokers (Face Amounts &lt;$100,000)</t>
  </si>
  <si>
    <t>Appendix E.4 - FSM experience by observation year and issue age</t>
  </si>
  <si>
    <t>Female Smokers (Face Amounts $100,000 - $2,499,999)</t>
  </si>
  <si>
    <t>Female Smokers (Face Amounts &lt;$100,000)</t>
  </si>
  <si>
    <t xml:space="preserve">Appendix F.1 - Experience for Male &amp; FA ≥ $100K by Issue Age and Duration </t>
  </si>
  <si>
    <t xml:space="preserve">Expected basis: 2015 VBT - Primary Table 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</si>
  <si>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</si>
  <si>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</si>
  <si>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</si>
  <si>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</si>
  <si>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</si>
  <si>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</si>
  <si>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</si>
  <si>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</si>
  <si>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</si>
  <si>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</si>
  <si>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</si>
  <si>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 xml:space="preserve">Appendix F.3 - Experience for Male &amp; FA ≥ $50K by Issue Age and Duration </t>
  </si>
  <si>
    <t xml:space="preserve">Appendix F.4 - Experience for Female &amp; FA ≥ $50K by Issue Age and Duration </t>
  </si>
  <si>
    <t>Appendix G - Experience by Plan Type</t>
  </si>
  <si>
    <t>Insurance Plan Type</t>
  </si>
  <si>
    <t>Face Amount Bands</t>
  </si>
  <si>
    <t>Term Insurance Plans</t>
  </si>
  <si>
    <t>Traditional Whole Life Plans</t>
  </si>
  <si>
    <t>Universal Life Plans</t>
  </si>
  <si>
    <t>Variable Life Plans</t>
  </si>
  <si>
    <t>ULSG and VLSG Plans</t>
  </si>
  <si>
    <t>Other</t>
  </si>
  <si>
    <t>Grand Total</t>
  </si>
  <si>
    <t xml:space="preserve">   1-9,999</t>
  </si>
  <si>
    <t xml:space="preserve">  10,000-24,999</t>
  </si>
  <si>
    <t xml:space="preserve">  25,000-49,999</t>
  </si>
  <si>
    <t xml:space="preserve">  50,000-99,999</t>
  </si>
  <si>
    <t xml:space="preserve"> 100,000-249,999</t>
  </si>
  <si>
    <t xml:space="preserve"> 250,000-499,999</t>
  </si>
  <si>
    <t xml:space="preserve"> 500,000-999,999</t>
  </si>
  <si>
    <t>Number of Claims</t>
  </si>
  <si>
    <t>Amount of Claims (million)</t>
  </si>
  <si>
    <t>Appendix H - Experience for term 10, 15 and 20 plans by level term period and issue year ranges</t>
  </si>
  <si>
    <t>Term products by level term period and issue year ranges, face amounts ≥ $100K, Issue Age 18+</t>
  </si>
  <si>
    <t xml:space="preserve">A/E Ratio by Amount </t>
  </si>
  <si>
    <t>Level Term Period (yrs)</t>
  </si>
  <si>
    <t>Issue Year Range</t>
  </si>
  <si>
    <t xml:space="preserve"> 1</t>
  </si>
  <si>
    <t xml:space="preserve"> 2</t>
  </si>
  <si>
    <t xml:space="preserve"> 3</t>
  </si>
  <si>
    <t xml:space="preserve"> 4-5</t>
  </si>
  <si>
    <t xml:space="preserve"> 6-10</t>
  </si>
  <si>
    <t>All</t>
  </si>
  <si>
    <t>1990-1999</t>
  </si>
  <si>
    <t>2000-2009</t>
  </si>
  <si>
    <t>2010-2017</t>
  </si>
  <si>
    <t>1990-2017</t>
  </si>
  <si>
    <t>Appendix I - Experience for preferred plans of all companies</t>
  </si>
  <si>
    <t>Issue Year 1990+, Issue ages 18+, duration 1 - 25, face amounts $100K +</t>
  </si>
  <si>
    <t>% Actual Clms by Amount</t>
  </si>
  <si>
    <t>2,500,000+</t>
  </si>
  <si>
    <t>Risk class NS</t>
  </si>
  <si>
    <t>2 class structure</t>
  </si>
  <si>
    <t>3 class structure</t>
  </si>
  <si>
    <t>4 class structure</t>
  </si>
  <si>
    <t>4</t>
  </si>
  <si>
    <t>Risk class SM</t>
  </si>
  <si>
    <t>Appendix J - Preferred experience by observation year, all companies</t>
  </si>
  <si>
    <t>Issue Years 1990+, Issue ages 18+, durations 1 - 25, face amounts $100K +</t>
  </si>
  <si>
    <t>Nonsmoker - 2 Risk Classes</t>
  </si>
  <si>
    <t>A/E by Amt</t>
  </si>
  <si>
    <t>Class Rank</t>
  </si>
  <si>
    <t>Nonsmoker – 3 Risk Classes</t>
  </si>
  <si>
    <t>Nonsmoker – 4 Risk Classes</t>
  </si>
  <si>
    <t>Smoker - 2 Risk Classes</t>
  </si>
  <si>
    <t>Appendix JA - Juvenile Issue Age All experience</t>
  </si>
  <si>
    <t>All Durations</t>
  </si>
  <si>
    <t>26+</t>
  </si>
  <si>
    <t>1,000,000+</t>
  </si>
  <si>
    <t>Appendix K1 - Nonsmoker experience for preferred plans by risk class structure and face amount bands</t>
  </si>
  <si>
    <t xml:space="preserve">Expected basis: 2015 VBT </t>
  </si>
  <si>
    <t>A/E Ratios by Amount</t>
  </si>
  <si>
    <t>Risk Class structure</t>
  </si>
  <si>
    <t>Face Amount Band</t>
  </si>
  <si>
    <t>No. of classes</t>
  </si>
  <si>
    <t>Class rank</t>
  </si>
  <si>
    <t>Number of Policy Claims</t>
  </si>
  <si>
    <t>Appendix K2 - Smoker experience for preferred plans by risk class structure and face amount bands</t>
  </si>
  <si>
    <t>2.5M+</t>
  </si>
  <si>
    <t>Appendix L1 - Experience for preferred plans by risk class structure for all companies</t>
  </si>
  <si>
    <t>Risk Class</t>
  </si>
  <si>
    <t>No. of Claims</t>
  </si>
  <si>
    <t>Smoking Status</t>
  </si>
  <si>
    <t>Structure</t>
  </si>
  <si>
    <t>Rank</t>
  </si>
  <si>
    <t>1-5</t>
  </si>
  <si>
    <t>1-25</t>
  </si>
  <si>
    <t>Nonsmoker</t>
  </si>
  <si>
    <t>18-39</t>
  </si>
  <si>
    <t>40-59</t>
  </si>
  <si>
    <t>60+</t>
  </si>
  <si>
    <t>Nonsmoker Total</t>
  </si>
  <si>
    <t>Appendix L2 - Relative experience for preferred plans by risk class structure, issue age and duration</t>
  </si>
  <si>
    <t>Expected basis: 2015 VBT</t>
  </si>
  <si>
    <t>Appendix OA1 - Older Issue Age experience</t>
  </si>
  <si>
    <t>Issue Ages 65 and Older (Excludes Post Level Term)</t>
  </si>
  <si>
    <t>Attained Age</t>
  </si>
  <si>
    <t>Smoker Status</t>
  </si>
  <si>
    <t>Risk Class NS</t>
  </si>
  <si>
    <t>Preferred</t>
  </si>
  <si>
    <t>2 Class Structure</t>
  </si>
  <si>
    <t>Standard</t>
  </si>
  <si>
    <t>Preferred Plus</t>
  </si>
  <si>
    <t>3 Class Structure</t>
  </si>
  <si>
    <t>Super Preferred</t>
  </si>
  <si>
    <t>4 Class Structure</t>
  </si>
  <si>
    <t>Risk Class SM</t>
  </si>
  <si>
    <t>Appendix OA2 - Older Attained Age experience</t>
  </si>
  <si>
    <t>Attained Ages 65 and Older (Excludes Post Level Term and Policies issued to Minors)</t>
  </si>
  <si>
    <t>Appendix D</t>
  </si>
  <si>
    <t>Appendix D - By observation year (select period)</t>
  </si>
  <si>
    <t>Appendix OA3</t>
  </si>
  <si>
    <t xml:space="preserve">Appendix F.2 - Experience for Female &amp; FA ≥ $100K by Issue Age and Duration </t>
  </si>
  <si>
    <t>SOA industry individual life experience in observation periods 2012 – 2019</t>
  </si>
  <si>
    <t>17-18</t>
  </si>
  <si>
    <t>18-19</t>
  </si>
  <si>
    <t xml:space="preserve">Duration </t>
  </si>
  <si>
    <t>95+</t>
  </si>
  <si>
    <t>12-19</t>
  </si>
  <si>
    <t>Risk Class Structure</t>
  </si>
  <si>
    <t>Total Claims</t>
  </si>
  <si>
    <t>Relative Experience A/E Ratios by Amount</t>
  </si>
  <si>
    <t>MALE Only Ultimate Period Data</t>
  </si>
  <si>
    <t>FEMALE Only Ultimate Period Data</t>
  </si>
  <si>
    <t>100,000+</t>
  </si>
  <si>
    <t>2012-19 Individual Life Experience Report Appendices</t>
  </si>
  <si>
    <t>Select experience, 2012-2019</t>
  </si>
  <si>
    <t>Ultimate experience, 2012-2019</t>
  </si>
  <si>
    <t>MNS, five year experience, issue age, observation year, 2012-2019, select</t>
  </si>
  <si>
    <t>FNS, five year experience, issue age, observation year, 2012-2019, select</t>
  </si>
  <si>
    <t>MSM, five year experience, issue age, observation year, 2012-2019, select</t>
  </si>
  <si>
    <t>FSM, five year experience, issue age, observation year, 2012-2019, select</t>
  </si>
  <si>
    <t>MNS/MSM, FA ≥ $100K, issue age, duration, 2012-2019, select</t>
  </si>
  <si>
    <t>FNS/FSM, FA ≥ $100K, issue age, duration, 2012-2019, select</t>
  </si>
  <si>
    <t>MNS/MSM, FA ≥ $50K, issue age, duration, 2012-2019, select</t>
  </si>
  <si>
    <t>FNS/FSM, FA ≥ $50K, issue age, duration, 2012-2019, select</t>
  </si>
  <si>
    <t>Plan type, face amount, duration 1-25, 2012-2019, select</t>
  </si>
  <si>
    <t>Term 10, 15, 20 plans, duration, level term period, issue year, 2012-2019</t>
  </si>
  <si>
    <t>Preferred plans, all companies, 2012-2019, select</t>
  </si>
  <si>
    <t>Preferred plans by observation year, 2012-2019, select</t>
  </si>
  <si>
    <t>Preferred plans, non-smokers, risk class structure, face amount, 2012-2019, select</t>
  </si>
  <si>
    <t>Preferred plans, smokers, risk class structure, face amount, 2012-2019, select</t>
  </si>
  <si>
    <t>Preferred plans experience, risk class structure, issue age, duration, 2012-2019, select</t>
  </si>
  <si>
    <t>Preferred plans relative experience, risk class structure, issue age, duration, 2012-2019, select</t>
  </si>
  <si>
    <t>Older issue age experience, 2012-2019, expected basis 2015 VBT</t>
  </si>
  <si>
    <t>Older attained age experience, 2012-2019, expected basis 2015 VBT</t>
  </si>
  <si>
    <t>Older attained age experience, 2012-2019, expected basis various</t>
  </si>
  <si>
    <t>SOA industry individual life experience in observation periods 2012-2019</t>
  </si>
  <si>
    <t>Sex / smoking status, All face amounts, 2012-2019, select</t>
  </si>
  <si>
    <t>Observation year, Sex / smoking status, select period, all companies, 2012-2019</t>
  </si>
  <si>
    <t>Sex</t>
  </si>
  <si>
    <t>Sex Combined Ultimate Period Data</t>
  </si>
  <si>
    <t>Appendix C - Experience by Sex and smoking status for all face amounts</t>
  </si>
  <si>
    <t>By Sex and smoking status for all companies</t>
  </si>
  <si>
    <t>A/Es By Amount (All Companies) - Smoker/Sex Combinations</t>
  </si>
  <si>
    <t>A/Es By Amount (All Companies) - By Sex &amp; By Smoker Status</t>
  </si>
  <si>
    <t>Issue Years 1990+, Issue age 18+, Sex combined, face amounts $100K+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</si>
</sst>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%"/>
    <numFmt numFmtId="165" formatCode="_(&quot;$&quot;* #,##0_);_(&quot;$&quot;* \(#,##0\);_(&quot;$&quot;* &quot;-&quot;??_);_(@_)"/>
    <numFmt numFmtId="166" formatCode="???,??0"/>
    <numFmt numFmtId="167" formatCode="_(\$* #,##0_);_(\$* \(#,##0\);_(\$* \-??_);_(@_)"/>
    <numFmt numFmtId="168" formatCode="_(* #,##0_);_(* \(#,##0\);_(* &quot;-&quot;??_);_(@_)"/>
    <numFmt numFmtId="169" formatCode="\$#,##0"/>
    <numFmt numFmtId="170" formatCode="0.0"/>
    <numFmt numFmtId="171" formatCode="_-??0.0%;\-??0.0%"/>
    <numFmt numFmtId="172" formatCode="_(* #,##0_);_(* \(#,##0\);_(* \-??_);_(@_)"/>
    <numFmt numFmtId="173" formatCode="??,??0"/>
    <numFmt numFmtId="174" formatCode="0.0000%"/>
    <numFmt numFmtId="175" formatCode="??0.0%"/>
  </numFmts>
  <fonts count="25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10"/>
      <color rgb="FF000000"/>
      <name val="Calibri"/>
    </font>
    <font>
      <sz val="10"/>
      <color theme="1"/>
      <name val="Calibri"/>
    </font>
    <font>
      <b/>
      <sz val="10"/>
      <color theme="0"/>
      <name val="Calibri"/>
    </font>
    <font>
      <b/>
      <u/>
      <sz val="10"/>
      <color theme="1"/>
      <name val="Calibri"/>
    </font>
    <font>
      <b/>
      <i/>
      <sz val="10"/>
      <color theme="1"/>
      <name val="Calibri"/>
    </font>
    <font>
      <b/>
      <i/>
      <sz val="10"/>
      <color rgb="FF000000"/>
      <name val="Calibri"/>
    </font>
    <font>
      <sz val="11"/>
      <color rgb="FF000000"/>
      <name val="Calibri"/>
    </font>
    <font>
      <b/>
      <u/>
      <sz val="10"/>
      <color rgb="FF000000"/>
      <name val="Calibri"/>
    </font>
    <font>
      <b/>
      <i/>
      <u/>
      <sz val="10"/>
      <color theme="1"/>
      <name val="Calibri"/>
    </font>
    <font>
      <b/>
      <i/>
      <sz val="10"/>
      <color rgb="FFFF0000"/>
      <name val="Calibri"/>
    </font>
    <font>
      <b/>
      <sz val="10"/>
      <name val="Calibri"/>
      <family val="2"/>
      <charset val="1"/>
    </font>
    <font>
      <b/>
      <vertAlign val="superscript"/>
      <sz val="10"/>
      <name val="Calibri"/>
      <family val="2"/>
      <charset val="1"/>
    </font>
    <font>
      <b/>
      <u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FFFFFF"/>
      </top>
      <bottom/>
      <diagonal/>
    </border>
    <border>
      <left style="thin">
        <color auto="1"/>
      </left>
      <right/>
      <top style="thin">
        <color rgb="FFFFFFFF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auto="1"/>
      </top>
      <bottom style="thin">
        <color theme="2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theme="2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auto="1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theme="2"/>
      </top>
      <bottom style="thin">
        <color auto="1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57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5" fillId="0" borderId="3" xfId="0" applyNumberFormat="1" applyFont="1" applyBorder="1" applyAlignment="1">
      <alignment horizontal="center" wrapText="1"/>
    </xf>
    <xf numFmtId="165" fontId="7" fillId="2" borderId="1" xfId="0" applyNumberFormat="1" applyFont="1" applyFill="1" applyBorder="1"/>
    <xf numFmtId="165" fontId="5" fillId="0" borderId="4" xfId="0" applyNumberFormat="1" applyFont="1" applyBorder="1" applyAlignment="1">
      <alignment horizontal="center" wrapText="1"/>
    </xf>
    <xf numFmtId="165" fontId="7" fillId="0" borderId="0" xfId="0" applyNumberFormat="1" applyFont="1"/>
    <xf numFmtId="165" fontId="7" fillId="0" borderId="4" xfId="0" applyNumberFormat="1" applyFont="1" applyBorder="1"/>
    <xf numFmtId="165" fontId="7" fillId="0" borderId="5" xfId="0" applyNumberFormat="1" applyFont="1" applyBorder="1"/>
    <xf numFmtId="166" fontId="7" fillId="0" borderId="5" xfId="0" applyNumberFormat="1" applyFont="1" applyBorder="1"/>
    <xf numFmtId="166" fontId="7" fillId="2" borderId="1" xfId="0" applyNumberFormat="1" applyFont="1" applyFill="1" applyBorder="1"/>
    <xf numFmtId="167" fontId="7" fillId="2" borderId="1" xfId="0" applyNumberFormat="1" applyFont="1" applyFill="1" applyBorder="1"/>
    <xf numFmtId="164" fontId="7" fillId="2" borderId="1" xfId="0" applyNumberFormat="1" applyFont="1" applyFill="1" applyBorder="1"/>
    <xf numFmtId="164" fontId="7" fillId="0" borderId="5" xfId="0" applyNumberFormat="1" applyFont="1" applyBorder="1"/>
    <xf numFmtId="167" fontId="7" fillId="0" borderId="5" xfId="0" applyNumberFormat="1" applyFont="1" applyBorder="1"/>
    <xf numFmtId="0" fontId="5" fillId="0" borderId="0" xfId="0" applyFont="1" applyAlignment="1">
      <alignment horizontal="center"/>
    </xf>
    <xf numFmtId="10" fontId="7" fillId="0" borderId="0" xfId="0" applyNumberFormat="1" applyFont="1"/>
    <xf numFmtId="0" fontId="5" fillId="0" borderId="0" xfId="0" applyFont="1" applyAlignment="1">
      <alignment horizontal="left"/>
    </xf>
    <xf numFmtId="166" fontId="7" fillId="0" borderId="0" xfId="0" applyNumberFormat="1" applyFont="1"/>
    <xf numFmtId="167" fontId="7" fillId="0" borderId="0" xfId="0" applyNumberFormat="1" applyFont="1"/>
    <xf numFmtId="164" fontId="7" fillId="0" borderId="0" xfId="0" applyNumberFormat="1" applyFont="1"/>
    <xf numFmtId="0" fontId="5" fillId="0" borderId="10" xfId="0" applyFont="1" applyBorder="1" applyAlignment="1">
      <alignment horizontal="left"/>
    </xf>
    <xf numFmtId="166" fontId="7" fillId="0" borderId="4" xfId="0" applyNumberFormat="1" applyFont="1" applyBorder="1"/>
    <xf numFmtId="0" fontId="5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64" fontId="7" fillId="0" borderId="4" xfId="0" applyNumberFormat="1" applyFont="1" applyBorder="1"/>
    <xf numFmtId="167" fontId="7" fillId="0" borderId="4" xfId="0" applyNumberFormat="1" applyFont="1" applyBorder="1"/>
    <xf numFmtId="0" fontId="9" fillId="0" borderId="0" xfId="0" applyFont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6" fontId="7" fillId="0" borderId="10" xfId="0" applyNumberFormat="1" applyFont="1" applyBorder="1"/>
    <xf numFmtId="0" fontId="5" fillId="0" borderId="10" xfId="0" applyFont="1" applyBorder="1" applyAlignment="1">
      <alignment horizontal="center" wrapText="1"/>
    </xf>
    <xf numFmtId="166" fontId="7" fillId="0" borderId="12" xfId="0" applyNumberFormat="1" applyFont="1" applyBorder="1"/>
    <xf numFmtId="0" fontId="5" fillId="0" borderId="4" xfId="0" applyFont="1" applyBorder="1" applyAlignment="1">
      <alignment horizontal="center" wrapText="1"/>
    </xf>
    <xf numFmtId="166" fontId="7" fillId="0" borderId="11" xfId="0" applyNumberFormat="1" applyFont="1" applyBorder="1"/>
    <xf numFmtId="16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70" fontId="5" fillId="0" borderId="0" xfId="0" applyNumberFormat="1" applyFont="1" applyAlignment="1">
      <alignment horizontal="center" wrapText="1"/>
    </xf>
    <xf numFmtId="170" fontId="7" fillId="0" borderId="0" xfId="0" applyNumberFormat="1" applyFont="1"/>
    <xf numFmtId="0" fontId="5" fillId="0" borderId="14" xfId="0" applyFont="1" applyBorder="1" applyAlignment="1">
      <alignment horizontal="center"/>
    </xf>
    <xf numFmtId="164" fontId="7" fillId="0" borderId="15" xfId="0" applyNumberFormat="1" applyFont="1" applyBorder="1"/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5" fontId="5" fillId="0" borderId="0" xfId="0" applyNumberFormat="1" applyFont="1" applyAlignment="1">
      <alignment horizontal="center" wrapText="1"/>
    </xf>
    <xf numFmtId="0" fontId="5" fillId="5" borderId="13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0" fontId="7" fillId="0" borderId="4" xfId="0" applyNumberFormat="1" applyFont="1" applyBorder="1"/>
    <xf numFmtId="10" fontId="7" fillId="0" borderId="5" xfId="0" applyNumberFormat="1" applyFont="1" applyBorder="1"/>
    <xf numFmtId="170" fontId="4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70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7" fillId="0" borderId="17" xfId="0" applyNumberFormat="1" applyFont="1" applyBorder="1"/>
    <xf numFmtId="3" fontId="7" fillId="0" borderId="18" xfId="0" applyNumberFormat="1" applyFont="1" applyBorder="1"/>
    <xf numFmtId="0" fontId="5" fillId="0" borderId="0" xfId="0" applyFont="1"/>
    <xf numFmtId="164" fontId="12" fillId="0" borderId="0" xfId="0" applyNumberFormat="1" applyFont="1" applyAlignment="1">
      <alignment horizontal="center" wrapText="1"/>
    </xf>
    <xf numFmtId="170" fontId="4" fillId="0" borderId="0" xfId="0" applyNumberFormat="1" applyFont="1" applyAlignment="1">
      <alignment horizontal="center" wrapText="1"/>
    </xf>
    <xf numFmtId="170" fontId="8" fillId="0" borderId="0" xfId="0" applyNumberFormat="1" applyFont="1"/>
    <xf numFmtId="164" fontId="4" fillId="0" borderId="0" xfId="0" applyNumberFormat="1" applyFont="1" applyAlignment="1">
      <alignment horizontal="center" wrapText="1"/>
    </xf>
    <xf numFmtId="0" fontId="13" fillId="0" borderId="0" xfId="0" applyFont="1"/>
    <xf numFmtId="0" fontId="5" fillId="0" borderId="10" xfId="0" applyFont="1" applyBorder="1"/>
    <xf numFmtId="0" fontId="4" fillId="0" borderId="4" xfId="0" applyFont="1" applyBorder="1" applyAlignment="1">
      <alignment horizontal="center"/>
    </xf>
    <xf numFmtId="0" fontId="5" fillId="0" borderId="12" xfId="0" applyFont="1" applyBorder="1"/>
    <xf numFmtId="164" fontId="7" fillId="0" borderId="8" xfId="0" applyNumberFormat="1" applyFont="1" applyBorder="1" applyAlignment="1">
      <alignment horizontal="right"/>
    </xf>
    <xf numFmtId="0" fontId="5" fillId="0" borderId="11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164" fontId="7" fillId="0" borderId="5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3" fontId="7" fillId="0" borderId="0" xfId="0" applyNumberFormat="1" applyFont="1"/>
    <xf numFmtId="164" fontId="7" fillId="0" borderId="0" xfId="0" applyNumberFormat="1" applyFont="1" applyAlignment="1">
      <alignment horizontal="right"/>
    </xf>
    <xf numFmtId="1" fontId="14" fillId="0" borderId="10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/>
    <xf numFmtId="164" fontId="7" fillId="0" borderId="9" xfId="0" applyNumberFormat="1" applyFont="1" applyBorder="1"/>
    <xf numFmtId="49" fontId="10" fillId="0" borderId="10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7" borderId="2" xfId="0" applyFont="1" applyFill="1" applyBorder="1"/>
    <xf numFmtId="3" fontId="7" fillId="7" borderId="3" xfId="0" applyNumberFormat="1" applyFont="1" applyFill="1" applyBorder="1"/>
    <xf numFmtId="164" fontId="7" fillId="7" borderId="2" xfId="0" applyNumberFormat="1" applyFont="1" applyFill="1" applyBorder="1"/>
    <xf numFmtId="164" fontId="7" fillId="7" borderId="1" xfId="0" applyNumberFormat="1" applyFont="1" applyFill="1" applyBorder="1"/>
    <xf numFmtId="164" fontId="7" fillId="7" borderId="6" xfId="0" applyNumberFormat="1" applyFont="1" applyFill="1" applyBorder="1"/>
    <xf numFmtId="49" fontId="10" fillId="0" borderId="4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164" fontId="7" fillId="0" borderId="12" xfId="0" applyNumberFormat="1" applyFont="1" applyBorder="1"/>
    <xf numFmtId="164" fontId="7" fillId="0" borderId="11" xfId="0" applyNumberFormat="1" applyFont="1" applyBorder="1"/>
    <xf numFmtId="0" fontId="14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49" fontId="10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70" fontId="6" fillId="0" borderId="0" xfId="0" applyNumberFormat="1" applyFont="1"/>
    <xf numFmtId="0" fontId="4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4" fontId="15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8" fontId="6" fillId="0" borderId="0" xfId="0" applyNumberFormat="1" applyFont="1"/>
    <xf numFmtId="0" fontId="5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5" fillId="0" borderId="26" xfId="0" applyFont="1" applyBorder="1"/>
    <xf numFmtId="0" fontId="5" fillId="0" borderId="27" xfId="0" applyFont="1" applyBorder="1" applyAlignment="1">
      <alignment horizontal="center"/>
    </xf>
    <xf numFmtId="0" fontId="5" fillId="0" borderId="28" xfId="0" applyFont="1" applyBorder="1"/>
    <xf numFmtId="168" fontId="8" fillId="0" borderId="29" xfId="0" applyNumberFormat="1" applyFont="1" applyBorder="1" applyAlignment="1">
      <alignment horizontal="center" vertical="center" wrapText="1"/>
    </xf>
    <xf numFmtId="168" fontId="8" fillId="0" borderId="29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33" xfId="0" applyFont="1" applyBorder="1"/>
    <xf numFmtId="0" fontId="7" fillId="0" borderId="33" xfId="0" applyFont="1" applyBorder="1"/>
    <xf numFmtId="164" fontId="11" fillId="0" borderId="0" xfId="0" applyNumberFormat="1" applyFont="1" applyAlignment="1">
      <alignment wrapText="1"/>
    </xf>
    <xf numFmtId="0" fontId="7" fillId="0" borderId="3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20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8" fillId="0" borderId="0" xfId="0" applyFont="1"/>
    <xf numFmtId="0" fontId="7" fillId="0" borderId="25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5" fillId="0" borderId="36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8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168" fontId="7" fillId="0" borderId="12" xfId="0" applyNumberFormat="1" applyFont="1" applyBorder="1"/>
    <xf numFmtId="168" fontId="7" fillId="0" borderId="0" xfId="0" applyNumberFormat="1" applyFont="1"/>
    <xf numFmtId="168" fontId="7" fillId="0" borderId="29" xfId="0" applyNumberFormat="1" applyFont="1" applyBorder="1"/>
    <xf numFmtId="168" fontId="7" fillId="0" borderId="10" xfId="0" applyNumberFormat="1" applyFont="1" applyBorder="1" applyAlignment="1">
      <alignment horizontal="center" vertical="center" wrapText="1"/>
    </xf>
    <xf numFmtId="168" fontId="7" fillId="0" borderId="4" xfId="0" applyNumberFormat="1" applyFont="1" applyBorder="1" applyAlignment="1">
      <alignment horizontal="center" vertical="center" wrapText="1"/>
    </xf>
    <xf numFmtId="168" fontId="7" fillId="0" borderId="19" xfId="0" applyNumberFormat="1" applyFont="1" applyBorder="1" applyAlignment="1">
      <alignment horizontal="center" vertical="center" wrapText="1"/>
    </xf>
    <xf numFmtId="168" fontId="7" fillId="0" borderId="12" xfId="0" applyNumberFormat="1" applyFont="1" applyBorder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168" fontId="7" fillId="0" borderId="17" xfId="0" applyNumberFormat="1" applyFont="1" applyBorder="1" applyAlignment="1">
      <alignment horizontal="center" vertical="center" wrapText="1"/>
    </xf>
    <xf numFmtId="168" fontId="8" fillId="0" borderId="10" xfId="0" applyNumberFormat="1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/>
    </xf>
    <xf numFmtId="168" fontId="8" fillId="0" borderId="19" xfId="0" applyNumberFormat="1" applyFont="1" applyBorder="1" applyAlignment="1">
      <alignment horizontal="center" vertical="center"/>
    </xf>
    <xf numFmtId="168" fontId="8" fillId="0" borderId="12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8" fillId="0" borderId="17" xfId="0" applyNumberFormat="1" applyFont="1" applyBorder="1" applyAlignment="1">
      <alignment horizontal="center" vertical="center"/>
    </xf>
    <xf numFmtId="168" fontId="8" fillId="0" borderId="12" xfId="0" applyNumberFormat="1" applyFont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168" fontId="8" fillId="0" borderId="17" xfId="0" applyNumberFormat="1" applyFont="1" applyBorder="1" applyAlignment="1">
      <alignment horizontal="center"/>
    </xf>
    <xf numFmtId="3" fontId="7" fillId="0" borderId="37" xfId="0" applyNumberFormat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43" xfId="0" applyNumberFormat="1" applyFont="1" applyBorder="1"/>
    <xf numFmtId="3" fontId="7" fillId="0" borderId="42" xfId="0" applyNumberFormat="1" applyFont="1" applyBorder="1"/>
    <xf numFmtId="3" fontId="7" fillId="0" borderId="20" xfId="0" applyNumberFormat="1" applyFont="1" applyBorder="1"/>
    <xf numFmtId="0" fontId="7" fillId="0" borderId="42" xfId="0" applyFont="1" applyBorder="1"/>
    <xf numFmtId="164" fontId="7" fillId="0" borderId="36" xfId="0" applyNumberFormat="1" applyFont="1" applyBorder="1"/>
    <xf numFmtId="164" fontId="7" fillId="0" borderId="20" xfId="0" applyNumberFormat="1" applyFont="1" applyBorder="1"/>
    <xf numFmtId="3" fontId="7" fillId="0" borderId="36" xfId="0" applyNumberFormat="1" applyFont="1" applyBorder="1"/>
    <xf numFmtId="3" fontId="7" fillId="0" borderId="44" xfId="0" applyNumberFormat="1" applyFont="1" applyBorder="1"/>
    <xf numFmtId="0" fontId="6" fillId="0" borderId="0" xfId="0" applyFont="1"/>
    <xf numFmtId="3" fontId="7" fillId="0" borderId="45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47" xfId="0" applyNumberFormat="1" applyFont="1" applyBorder="1"/>
    <xf numFmtId="3" fontId="5" fillId="0" borderId="1" xfId="0" applyNumberFormat="1" applyFont="1" applyBorder="1"/>
    <xf numFmtId="3" fontId="5" fillId="0" borderId="6" xfId="0" applyNumberFormat="1" applyFont="1" applyBorder="1"/>
    <xf numFmtId="16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9" fontId="8" fillId="4" borderId="0" xfId="0" applyNumberFormat="1" applyFont="1" applyFill="1" applyAlignment="1">
      <alignment horizontal="right"/>
    </xf>
    <xf numFmtId="170" fontId="8" fillId="0" borderId="0" xfId="0" applyNumberFormat="1" applyFont="1" applyAlignment="1">
      <alignment horizontal="right"/>
    </xf>
    <xf numFmtId="164" fontId="8" fillId="4" borderId="0" xfId="0" applyNumberFormat="1" applyFont="1" applyFill="1" applyAlignment="1">
      <alignment horizontal="right"/>
    </xf>
    <xf numFmtId="0" fontId="4" fillId="2" borderId="2" xfId="0" applyFont="1" applyFill="1" applyBorder="1" applyAlignment="1">
      <alignment horizontal="left"/>
    </xf>
    <xf numFmtId="167" fontId="8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9" fontId="8" fillId="2" borderId="6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center"/>
    </xf>
    <xf numFmtId="9" fontId="8" fillId="4" borderId="4" xfId="0" applyNumberFormat="1" applyFont="1" applyFill="1" applyBorder="1" applyAlignment="1">
      <alignment horizontal="center"/>
    </xf>
    <xf numFmtId="9" fontId="8" fillId="4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3" fontId="6" fillId="0" borderId="0" xfId="0" applyNumberFormat="1" applyFont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right"/>
    </xf>
    <xf numFmtId="0" fontId="10" fillId="0" borderId="20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164" fontId="7" fillId="0" borderId="42" xfId="0" applyNumberFormat="1" applyFont="1" applyBorder="1" applyAlignment="1">
      <alignment horizontal="right"/>
    </xf>
    <xf numFmtId="3" fontId="7" fillId="0" borderId="33" xfId="0" applyNumberFormat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164" fontId="7" fillId="0" borderId="44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164" fontId="7" fillId="0" borderId="45" xfId="0" applyNumberFormat="1" applyFont="1" applyBorder="1" applyAlignment="1">
      <alignment horizontal="right"/>
    </xf>
    <xf numFmtId="0" fontId="5" fillId="0" borderId="49" xfId="0" applyFont="1" applyBorder="1" applyAlignment="1">
      <alignment horizontal="center"/>
    </xf>
    <xf numFmtId="164" fontId="7" fillId="0" borderId="50" xfId="0" applyNumberFormat="1" applyFont="1" applyBorder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0" xfId="0" applyNumberFormat="1" applyFont="1" applyBorder="1" applyAlignment="1">
      <alignment horizontal="right"/>
    </xf>
    <xf numFmtId="0" fontId="5" fillId="0" borderId="51" xfId="0" applyFont="1" applyBorder="1" applyAlignment="1">
      <alignment horizontal="center"/>
    </xf>
    <xf numFmtId="0" fontId="6" fillId="0" borderId="11" xfId="0" applyFont="1" applyBorder="1"/>
    <xf numFmtId="164" fontId="7" fillId="0" borderId="52" xfId="0" applyNumberFormat="1" applyFont="1" applyBorder="1" applyAlignment="1">
      <alignment horizontal="right"/>
    </xf>
    <xf numFmtId="3" fontId="7" fillId="0" borderId="31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7" fillId="2" borderId="6" xfId="0" applyNumberFormat="1" applyFont="1" applyFill="1" applyBorder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7" fillId="0" borderId="19" xfId="0" applyFont="1" applyBorder="1" applyAlignment="1">
      <alignment wrapText="1"/>
    </xf>
    <xf numFmtId="0" fontId="5" fillId="0" borderId="18" xfId="0" applyFont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171" fontId="7" fillId="0" borderId="54" xfId="0" applyNumberFormat="1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171" fontId="7" fillId="0" borderId="55" xfId="0" applyNumberFormat="1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171" fontId="7" fillId="0" borderId="56" xfId="0" applyNumberFormat="1" applyFont="1" applyBorder="1" applyAlignment="1">
      <alignment horizontal="center"/>
    </xf>
    <xf numFmtId="171" fontId="7" fillId="0" borderId="18" xfId="0" applyNumberFormat="1" applyFont="1" applyBorder="1" applyAlignment="1">
      <alignment horizontal="center"/>
    </xf>
    <xf numFmtId="172" fontId="7" fillId="0" borderId="54" xfId="0" applyNumberFormat="1" applyFont="1" applyBorder="1" applyAlignment="1">
      <alignment horizontal="center"/>
    </xf>
    <xf numFmtId="172" fontId="7" fillId="0" borderId="55" xfId="0" applyNumberFormat="1" applyFont="1" applyBorder="1" applyAlignment="1">
      <alignment horizontal="center"/>
    </xf>
    <xf numFmtId="172" fontId="7" fillId="0" borderId="56" xfId="0" applyNumberFormat="1" applyFont="1" applyBorder="1" applyAlignment="1">
      <alignment horizontal="center"/>
    </xf>
    <xf numFmtId="172" fontId="7" fillId="0" borderId="18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10" xfId="0" applyNumberFormat="1" applyFont="1" applyBorder="1"/>
    <xf numFmtId="3" fontId="5" fillId="0" borderId="4" xfId="0" applyNumberFormat="1" applyFont="1" applyBorder="1"/>
    <xf numFmtId="3" fontId="5" fillId="0" borderId="7" xfId="0" applyNumberFormat="1" applyFont="1" applyBorder="1"/>
    <xf numFmtId="3" fontId="5" fillId="0" borderId="6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71" fontId="7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 wrapText="1"/>
    </xf>
    <xf numFmtId="3" fontId="5" fillId="0" borderId="19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71" fontId="7" fillId="0" borderId="3" xfId="0" applyNumberFormat="1" applyFont="1" applyBorder="1" applyAlignment="1">
      <alignment horizontal="center"/>
    </xf>
    <xf numFmtId="172" fontId="7" fillId="0" borderId="3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71" fontId="7" fillId="0" borderId="10" xfId="0" applyNumberFormat="1" applyFont="1" applyBorder="1" applyAlignment="1">
      <alignment horizontal="center"/>
    </xf>
    <xf numFmtId="171" fontId="7" fillId="0" borderId="4" xfId="0" applyNumberFormat="1" applyFont="1" applyBorder="1" applyAlignment="1">
      <alignment horizontal="center"/>
    </xf>
    <xf numFmtId="173" fontId="7" fillId="0" borderId="10" xfId="0" applyNumberFormat="1" applyFont="1" applyBorder="1" applyAlignment="1">
      <alignment horizontal="center"/>
    </xf>
    <xf numFmtId="173" fontId="7" fillId="0" borderId="4" xfId="0" applyNumberFormat="1" applyFont="1" applyBorder="1" applyAlignment="1">
      <alignment horizontal="center"/>
    </xf>
    <xf numFmtId="173" fontId="7" fillId="0" borderId="19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71" fontId="7" fillId="0" borderId="12" xfId="0" applyNumberFormat="1" applyFont="1" applyBorder="1" applyAlignment="1">
      <alignment horizontal="center"/>
    </xf>
    <xf numFmtId="173" fontId="7" fillId="0" borderId="12" xfId="0" applyNumberFormat="1" applyFont="1" applyBorder="1" applyAlignment="1">
      <alignment horizontal="center"/>
    </xf>
    <xf numFmtId="173" fontId="7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/>
    <xf numFmtId="0" fontId="5" fillId="0" borderId="57" xfId="0" applyFont="1" applyBorder="1" applyAlignment="1">
      <alignment horizontal="center"/>
    </xf>
    <xf numFmtId="171" fontId="7" fillId="0" borderId="2" xfId="0" applyNumberFormat="1" applyFont="1" applyBorder="1" applyAlignment="1">
      <alignment horizontal="center"/>
    </xf>
    <xf numFmtId="171" fontId="7" fillId="0" borderId="1" xfId="0" applyNumberFormat="1" applyFont="1" applyBorder="1" applyAlignment="1">
      <alignment horizontal="center"/>
    </xf>
    <xf numFmtId="173" fontId="7" fillId="0" borderId="1" xfId="0" applyNumberFormat="1" applyFont="1" applyBorder="1" applyAlignment="1">
      <alignment horizontal="center"/>
    </xf>
    <xf numFmtId="173" fontId="7" fillId="0" borderId="3" xfId="0" applyNumberFormat="1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174" fontId="8" fillId="0" borderId="0" xfId="0" applyNumberFormat="1" applyFont="1"/>
    <xf numFmtId="173" fontId="7" fillId="0" borderId="11" xfId="0" applyNumberFormat="1" applyFont="1" applyBorder="1" applyAlignment="1">
      <alignment horizontal="center"/>
    </xf>
    <xf numFmtId="173" fontId="7" fillId="0" borderId="5" xfId="0" applyNumberFormat="1" applyFont="1" applyBorder="1" applyAlignment="1">
      <alignment horizontal="center"/>
    </xf>
    <xf numFmtId="173" fontId="7" fillId="0" borderId="18" xfId="0" applyNumberFormat="1" applyFont="1" applyBorder="1" applyAlignment="1">
      <alignment horizontal="center"/>
    </xf>
    <xf numFmtId="171" fontId="7" fillId="0" borderId="11" xfId="0" applyNumberFormat="1" applyFont="1" applyBorder="1" applyAlignment="1">
      <alignment horizontal="center"/>
    </xf>
    <xf numFmtId="171" fontId="7" fillId="0" borderId="5" xfId="0" applyNumberFormat="1" applyFont="1" applyBorder="1" applyAlignment="1">
      <alignment horizontal="center"/>
    </xf>
    <xf numFmtId="173" fontId="7" fillId="0" borderId="0" xfId="0" applyNumberFormat="1" applyFont="1" applyAlignment="1">
      <alignment horizontal="center"/>
    </xf>
    <xf numFmtId="0" fontId="5" fillId="0" borderId="59" xfId="0" applyFont="1" applyBorder="1" applyAlignment="1">
      <alignment horizontal="center"/>
    </xf>
    <xf numFmtId="171" fontId="7" fillId="0" borderId="1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7" fontId="8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169" fontId="4" fillId="0" borderId="0" xfId="0" applyNumberFormat="1" applyFont="1" applyAlignment="1">
      <alignment horizontal="center" wrapText="1"/>
    </xf>
    <xf numFmtId="175" fontId="8" fillId="0" borderId="0" xfId="0" applyNumberFormat="1" applyFont="1" applyAlignment="1">
      <alignment horizontal="right"/>
    </xf>
    <xf numFmtId="0" fontId="4" fillId="0" borderId="10" xfId="0" applyFont="1" applyBorder="1"/>
    <xf numFmtId="166" fontId="8" fillId="0" borderId="4" xfId="0" applyNumberFormat="1" applyFont="1" applyBorder="1" applyAlignment="1">
      <alignment horizontal="right"/>
    </xf>
    <xf numFmtId="175" fontId="8" fillId="0" borderId="4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75" fontId="8" fillId="0" borderId="7" xfId="0" applyNumberFormat="1" applyFont="1" applyBorder="1" applyAlignment="1">
      <alignment horizontal="right"/>
    </xf>
    <xf numFmtId="0" fontId="4" fillId="0" borderId="12" xfId="0" applyFont="1" applyBorder="1"/>
    <xf numFmtId="166" fontId="8" fillId="0" borderId="0" xfId="0" applyNumberFormat="1" applyFont="1" applyAlignment="1">
      <alignment horizontal="right"/>
    </xf>
    <xf numFmtId="175" fontId="8" fillId="0" borderId="8" xfId="0" applyNumberFormat="1" applyFont="1" applyBorder="1" applyAlignment="1">
      <alignment horizontal="right"/>
    </xf>
    <xf numFmtId="0" fontId="4" fillId="0" borderId="11" xfId="0" applyFont="1" applyBorder="1"/>
    <xf numFmtId="166" fontId="8" fillId="0" borderId="5" xfId="0" applyNumberFormat="1" applyFont="1" applyBorder="1" applyAlignment="1">
      <alignment horizontal="right"/>
    </xf>
    <xf numFmtId="175" fontId="8" fillId="0" borderId="5" xfId="0" applyNumberFormat="1" applyFont="1" applyBorder="1" applyAlignment="1">
      <alignment horizontal="right"/>
    </xf>
    <xf numFmtId="175" fontId="8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175" fontId="6" fillId="0" borderId="0" xfId="0" applyNumberFormat="1" applyFont="1"/>
    <xf numFmtId="166" fontId="4" fillId="0" borderId="0" xfId="0" applyNumberFormat="1" applyFont="1" applyAlignment="1">
      <alignment horizontal="right" wrapText="1"/>
    </xf>
    <xf numFmtId="175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167" fontId="4" fillId="0" borderId="0" xfId="0" applyNumberFormat="1" applyFont="1" applyAlignment="1">
      <alignment horizontal="right" wrapText="1"/>
    </xf>
    <xf numFmtId="0" fontId="4" fillId="0" borderId="0" xfId="0" applyFont="1"/>
    <xf numFmtId="169" fontId="8" fillId="0" borderId="0" xfId="0" applyNumberFormat="1" applyFont="1" applyAlignment="1">
      <alignment horizontal="right"/>
    </xf>
    <xf numFmtId="166" fontId="8" fillId="2" borderId="1" xfId="0" applyNumberFormat="1" applyFont="1" applyFill="1" applyBorder="1" applyAlignment="1">
      <alignment horizontal="right"/>
    </xf>
    <xf numFmtId="175" fontId="8" fillId="2" borderId="1" xfId="0" applyNumberFormat="1" applyFont="1" applyFill="1" applyBorder="1" applyAlignment="1">
      <alignment horizontal="right"/>
    </xf>
    <xf numFmtId="175" fontId="8" fillId="2" borderId="6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8" fillId="2" borderId="2" xfId="0" applyFont="1" applyFill="1" applyBorder="1"/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right" wrapText="1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6" fillId="0" borderId="0" xfId="0" applyNumberFormat="1" applyFont="1"/>
    <xf numFmtId="0" fontId="4" fillId="2" borderId="2" xfId="0" applyFont="1" applyFill="1" applyBorder="1" applyAlignment="1">
      <alignment horizontal="center"/>
    </xf>
    <xf numFmtId="0" fontId="8" fillId="2" borderId="1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1" fillId="0" borderId="12" xfId="0" applyFont="1" applyBorder="1"/>
    <xf numFmtId="164" fontId="0" fillId="0" borderId="0" xfId="1" applyNumberFormat="1" applyFont="1"/>
    <xf numFmtId="0" fontId="5" fillId="8" borderId="1" xfId="0" applyFont="1" applyFill="1" applyBorder="1" applyAlignment="1">
      <alignment horizontal="left"/>
    </xf>
    <xf numFmtId="166" fontId="7" fillId="8" borderId="1" xfId="0" applyNumberFormat="1" applyFont="1" applyFill="1" applyBorder="1"/>
    <xf numFmtId="167" fontId="7" fillId="8" borderId="1" xfId="0" applyNumberFormat="1" applyFont="1" applyFill="1" applyBorder="1"/>
    <xf numFmtId="165" fontId="7" fillId="8" borderId="1" xfId="0" applyNumberFormat="1" applyFont="1" applyFill="1" applyBorder="1"/>
    <xf numFmtId="164" fontId="7" fillId="8" borderId="1" xfId="0" applyNumberFormat="1" applyFont="1" applyFill="1" applyBorder="1"/>
    <xf numFmtId="0" fontId="5" fillId="8" borderId="2" xfId="0" applyFont="1" applyFill="1" applyBorder="1" applyAlignment="1">
      <alignment horizontal="left"/>
    </xf>
    <xf numFmtId="164" fontId="0" fillId="8" borderId="1" xfId="1" applyNumberFormat="1" applyFont="1" applyFill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5" fillId="0" borderId="1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164" fontId="7" fillId="8" borderId="6" xfId="0" applyNumberFormat="1" applyFont="1" applyFill="1" applyBorder="1"/>
    <xf numFmtId="0" fontId="11" fillId="5" borderId="61" xfId="0" applyFont="1" applyFill="1" applyBorder="1"/>
    <xf numFmtId="165" fontId="11" fillId="5" borderId="61" xfId="0" applyNumberFormat="1" applyFont="1" applyFill="1" applyBorder="1"/>
    <xf numFmtId="0" fontId="11" fillId="5" borderId="62" xfId="0" applyFont="1" applyFill="1" applyBorder="1"/>
    <xf numFmtId="0" fontId="11" fillId="6" borderId="61" xfId="0" applyFont="1" applyFill="1" applyBorder="1" applyAlignment="1">
      <alignment horizontal="left"/>
    </xf>
    <xf numFmtId="0" fontId="11" fillId="6" borderId="61" xfId="0" applyFont="1" applyFill="1" applyBorder="1"/>
    <xf numFmtId="165" fontId="11" fillId="6" borderId="61" xfId="0" applyNumberFormat="1" applyFont="1" applyFill="1" applyBorder="1"/>
    <xf numFmtId="0" fontId="11" fillId="6" borderId="62" xfId="0" applyFont="1" applyFill="1" applyBorder="1"/>
    <xf numFmtId="10" fontId="7" fillId="8" borderId="1" xfId="0" applyNumberFormat="1" applyFont="1" applyFill="1" applyBorder="1"/>
    <xf numFmtId="164" fontId="0" fillId="8" borderId="6" xfId="1" applyNumberFormat="1" applyFont="1" applyFill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22" fillId="0" borderId="0" xfId="1" applyNumberFormat="1" applyFont="1" applyAlignment="1">
      <alignment horizontal="center" wrapText="1"/>
    </xf>
    <xf numFmtId="164" fontId="22" fillId="7" borderId="1" xfId="1" applyNumberFormat="1" applyFont="1" applyFill="1" applyBorder="1" applyAlignment="1">
      <alignment horizontal="center" wrapText="1"/>
    </xf>
    <xf numFmtId="164" fontId="22" fillId="7" borderId="6" xfId="1" applyNumberFormat="1" applyFont="1" applyFill="1" applyBorder="1" applyAlignment="1">
      <alignment horizontal="center" wrapText="1"/>
    </xf>
    <xf numFmtId="164" fontId="22" fillId="0" borderId="10" xfId="1" applyNumberFormat="1" applyFont="1" applyBorder="1" applyAlignment="1">
      <alignment horizontal="center" wrapText="1"/>
    </xf>
    <xf numFmtId="164" fontId="22" fillId="0" borderId="4" xfId="1" applyNumberFormat="1" applyFont="1" applyBorder="1" applyAlignment="1">
      <alignment horizontal="center" wrapText="1"/>
    </xf>
    <xf numFmtId="164" fontId="22" fillId="0" borderId="7" xfId="1" applyNumberFormat="1" applyFont="1" applyBorder="1" applyAlignment="1">
      <alignment horizontal="center" wrapText="1"/>
    </xf>
    <xf numFmtId="164" fontId="22" fillId="0" borderId="12" xfId="1" applyNumberFormat="1" applyFont="1" applyBorder="1" applyAlignment="1">
      <alignment horizontal="center" wrapText="1"/>
    </xf>
    <xf numFmtId="164" fontId="22" fillId="0" borderId="0" xfId="1" applyNumberFormat="1" applyFont="1" applyBorder="1" applyAlignment="1">
      <alignment horizontal="center" wrapText="1"/>
    </xf>
    <xf numFmtId="164" fontId="22" fillId="0" borderId="8" xfId="1" applyNumberFormat="1" applyFont="1" applyBorder="1" applyAlignment="1">
      <alignment horizontal="center" wrapText="1"/>
    </xf>
    <xf numFmtId="164" fontId="22" fillId="0" borderId="11" xfId="1" applyNumberFormat="1" applyFont="1" applyBorder="1" applyAlignment="1">
      <alignment horizontal="center" wrapText="1"/>
    </xf>
    <xf numFmtId="164" fontId="22" fillId="0" borderId="5" xfId="1" applyNumberFormat="1" applyFont="1" applyBorder="1" applyAlignment="1">
      <alignment horizontal="center" wrapText="1"/>
    </xf>
    <xf numFmtId="164" fontId="22" fillId="0" borderId="9" xfId="1" applyNumberFormat="1" applyFont="1" applyBorder="1" applyAlignment="1">
      <alignment horizontal="center" wrapText="1"/>
    </xf>
    <xf numFmtId="164" fontId="7" fillId="0" borderId="10" xfId="0" applyNumberFormat="1" applyFont="1" applyBorder="1"/>
    <xf numFmtId="164" fontId="22" fillId="7" borderId="2" xfId="1" applyNumberFormat="1" applyFont="1" applyFill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wrapText="1"/>
    </xf>
    <xf numFmtId="1" fontId="23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/>
    </xf>
    <xf numFmtId="164" fontId="23" fillId="0" borderId="12" xfId="1" applyNumberFormat="1" applyFont="1" applyBorder="1" applyAlignment="1">
      <alignment horizontal="center" wrapText="1"/>
    </xf>
    <xf numFmtId="164" fontId="23" fillId="0" borderId="0" xfId="1" applyNumberFormat="1" applyFont="1" applyBorder="1" applyAlignment="1">
      <alignment horizontal="center" wrapText="1"/>
    </xf>
    <xf numFmtId="164" fontId="23" fillId="0" borderId="8" xfId="1" applyNumberFormat="1" applyFont="1" applyBorder="1" applyAlignment="1">
      <alignment horizontal="center" wrapText="1"/>
    </xf>
    <xf numFmtId="164" fontId="23" fillId="0" borderId="11" xfId="1" applyNumberFormat="1" applyFont="1" applyBorder="1" applyAlignment="1">
      <alignment horizontal="center" wrapText="1"/>
    </xf>
    <xf numFmtId="164" fontId="23" fillId="0" borderId="5" xfId="1" applyNumberFormat="1" applyFont="1" applyBorder="1" applyAlignment="1">
      <alignment horizontal="center" wrapText="1"/>
    </xf>
    <xf numFmtId="164" fontId="23" fillId="0" borderId="9" xfId="1" applyNumberFormat="1" applyFont="1" applyBorder="1" applyAlignment="1">
      <alignment horizontal="center" wrapText="1"/>
    </xf>
    <xf numFmtId="164" fontId="23" fillId="0" borderId="0" xfId="1" applyNumberFormat="1" applyFont="1" applyFill="1" applyBorder="1"/>
    <xf numFmtId="164" fontId="23" fillId="0" borderId="12" xfId="1" applyNumberFormat="1" applyFont="1" applyFill="1" applyBorder="1"/>
    <xf numFmtId="164" fontId="23" fillId="0" borderId="8" xfId="1" applyNumberFormat="1" applyFont="1" applyFill="1" applyBorder="1"/>
    <xf numFmtId="164" fontId="23" fillId="0" borderId="11" xfId="1" applyNumberFormat="1" applyFont="1" applyFill="1" applyBorder="1"/>
    <xf numFmtId="164" fontId="23" fillId="0" borderId="5" xfId="1" applyNumberFormat="1" applyFont="1" applyFill="1" applyBorder="1"/>
    <xf numFmtId="164" fontId="23" fillId="0" borderId="9" xfId="1" applyNumberFormat="1" applyFont="1" applyFill="1" applyBorder="1"/>
    <xf numFmtId="0" fontId="14" fillId="0" borderId="8" xfId="0" applyFont="1" applyBorder="1" applyAlignment="1">
      <alignment horizontal="center"/>
    </xf>
    <xf numFmtId="3" fontId="7" fillId="0" borderId="9" xfId="0" applyNumberFormat="1" applyFont="1" applyBorder="1"/>
    <xf numFmtId="0" fontId="22" fillId="0" borderId="0" xfId="0" applyFont="1" applyAlignment="1">
      <alignment horizontal="center" wrapText="1"/>
    </xf>
    <xf numFmtId="0" fontId="5" fillId="9" borderId="63" xfId="0" applyFont="1" applyFill="1" applyBorder="1"/>
    <xf numFmtId="164" fontId="22" fillId="9" borderId="1" xfId="1" applyNumberFormat="1" applyFont="1" applyFill="1" applyBorder="1" applyAlignment="1">
      <alignment horizontal="center" wrapText="1"/>
    </xf>
    <xf numFmtId="168" fontId="8" fillId="9" borderId="64" xfId="0" applyNumberFormat="1" applyFont="1" applyFill="1" applyBorder="1" applyAlignment="1">
      <alignment horizontal="center" vertical="center" wrapText="1"/>
    </xf>
    <xf numFmtId="168" fontId="8" fillId="9" borderId="64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164" fontId="24" fillId="0" borderId="0" xfId="1" applyNumberFormat="1" applyFont="1" applyAlignment="1">
      <alignment horizontal="center" wrapText="1"/>
    </xf>
    <xf numFmtId="164" fontId="24" fillId="0" borderId="0" xfId="1" applyNumberFormat="1" applyFont="1" applyBorder="1" applyAlignment="1">
      <alignment horizontal="center" wrapText="1"/>
    </xf>
    <xf numFmtId="164" fontId="24" fillId="9" borderId="1" xfId="1" applyNumberFormat="1" applyFont="1" applyFill="1" applyBorder="1" applyAlignment="1">
      <alignment horizontal="center" wrapText="1"/>
    </xf>
    <xf numFmtId="0" fontId="21" fillId="9" borderId="63" xfId="0" applyFont="1" applyFill="1" applyBorder="1"/>
    <xf numFmtId="2" fontId="22" fillId="0" borderId="0" xfId="0" applyNumberFormat="1" applyFont="1" applyAlignment="1">
      <alignment horizontal="center" vertical="center" wrapText="1"/>
    </xf>
    <xf numFmtId="164" fontId="22" fillId="0" borderId="0" xfId="1" applyNumberFormat="1" applyFont="1" applyBorder="1" applyAlignment="1">
      <alignment horizontal="center" vertical="center" wrapText="1"/>
    </xf>
    <xf numFmtId="164" fontId="22" fillId="9" borderId="1" xfId="1" applyNumberFormat="1" applyFont="1" applyFill="1" applyBorder="1" applyAlignment="1">
      <alignment horizontal="center" vertical="center" wrapText="1"/>
    </xf>
    <xf numFmtId="2" fontId="22" fillId="0" borderId="0" xfId="0" applyNumberFormat="1" applyFont="1" applyAlignment="1">
      <alignment horizontal="center" wrapText="1"/>
    </xf>
    <xf numFmtId="0" fontId="4" fillId="9" borderId="2" xfId="0" applyFont="1" applyFill="1" applyBorder="1" applyAlignment="1">
      <alignment horizontal="right" wrapText="1"/>
    </xf>
    <xf numFmtId="164" fontId="22" fillId="9" borderId="6" xfId="1" applyNumberFormat="1" applyFont="1" applyFill="1" applyBorder="1" applyAlignment="1">
      <alignment horizontal="center" wrapText="1"/>
    </xf>
    <xf numFmtId="164" fontId="22" fillId="9" borderId="2" xfId="1" applyNumberFormat="1" applyFont="1" applyFill="1" applyBorder="1" applyAlignment="1">
      <alignment horizontal="center" wrapText="1"/>
    </xf>
    <xf numFmtId="0" fontId="5" fillId="9" borderId="2" xfId="0" applyFont="1" applyFill="1" applyBorder="1"/>
    <xf numFmtId="168" fontId="7" fillId="9" borderId="2" xfId="0" applyNumberFormat="1" applyFont="1" applyFill="1" applyBorder="1"/>
    <xf numFmtId="168" fontId="7" fillId="9" borderId="1" xfId="0" applyNumberFormat="1" applyFont="1" applyFill="1" applyBorder="1"/>
    <xf numFmtId="168" fontId="7" fillId="9" borderId="64" xfId="0" applyNumberFormat="1" applyFont="1" applyFill="1" applyBorder="1"/>
    <xf numFmtId="168" fontId="8" fillId="9" borderId="2" xfId="0" applyNumberFormat="1" applyFont="1" applyFill="1" applyBorder="1" applyAlignment="1">
      <alignment horizontal="center" vertical="center"/>
    </xf>
    <xf numFmtId="168" fontId="8" fillId="9" borderId="1" xfId="0" applyNumberFormat="1" applyFont="1" applyFill="1" applyBorder="1" applyAlignment="1">
      <alignment horizontal="center" vertical="center"/>
    </xf>
    <xf numFmtId="168" fontId="8" fillId="9" borderId="3" xfId="0" applyNumberFormat="1" applyFont="1" applyFill="1" applyBorder="1" applyAlignment="1">
      <alignment horizontal="center" vertical="center"/>
    </xf>
    <xf numFmtId="168" fontId="7" fillId="9" borderId="2" xfId="0" applyNumberFormat="1" applyFont="1" applyFill="1" applyBorder="1" applyAlignment="1">
      <alignment horizontal="center" vertical="center" wrapText="1"/>
    </xf>
    <xf numFmtId="168" fontId="7" fillId="9" borderId="1" xfId="0" applyNumberFormat="1" applyFont="1" applyFill="1" applyBorder="1" applyAlignment="1">
      <alignment horizontal="center" vertical="center" wrapText="1"/>
    </xf>
    <xf numFmtId="168" fontId="7" fillId="9" borderId="3" xfId="0" applyNumberFormat="1" applyFont="1" applyFill="1" applyBorder="1" applyAlignment="1">
      <alignment horizontal="center" vertical="center" wrapText="1"/>
    </xf>
    <xf numFmtId="164" fontId="8" fillId="0" borderId="10" xfId="1" applyNumberFormat="1" applyFont="1" applyBorder="1"/>
    <xf numFmtId="164" fontId="8" fillId="0" borderId="4" xfId="1" applyNumberFormat="1" applyFont="1" applyBorder="1"/>
    <xf numFmtId="164" fontId="8" fillId="0" borderId="7" xfId="1" applyNumberFormat="1" applyFont="1" applyBorder="1"/>
    <xf numFmtId="164" fontId="8" fillId="0" borderId="12" xfId="1" applyNumberFormat="1" applyFont="1" applyBorder="1"/>
    <xf numFmtId="164" fontId="8" fillId="0" borderId="0" xfId="1" applyNumberFormat="1" applyFont="1" applyBorder="1"/>
    <xf numFmtId="164" fontId="8" fillId="0" borderId="8" xfId="1" applyNumberFormat="1" applyFont="1" applyBorder="1"/>
    <xf numFmtId="0" fontId="5" fillId="9" borderId="3" xfId="0" applyFont="1" applyFill="1" applyBorder="1" applyAlignment="1">
      <alignment horizontal="center"/>
    </xf>
    <xf numFmtId="164" fontId="8" fillId="9" borderId="2" xfId="1" applyNumberFormat="1" applyFont="1" applyFill="1" applyBorder="1"/>
    <xf numFmtId="164" fontId="8" fillId="9" borderId="1" xfId="1" applyNumberFormat="1" applyFont="1" applyFill="1" applyBorder="1"/>
    <xf numFmtId="164" fontId="8" fillId="9" borderId="6" xfId="1" applyNumberFormat="1" applyFont="1" applyFill="1" applyBorder="1"/>
    <xf numFmtId="164" fontId="8" fillId="2" borderId="1" xfId="1" applyNumberFormat="1" applyFont="1" applyFill="1" applyBorder="1" applyAlignment="1">
      <alignment horizontal="right"/>
    </xf>
    <xf numFmtId="0" fontId="5" fillId="4" borderId="65" xfId="0" applyFont="1" applyFill="1" applyBorder="1" applyAlignment="1">
      <alignment horizontal="left"/>
    </xf>
    <xf numFmtId="3" fontId="7" fillId="4" borderId="66" xfId="0" applyNumberFormat="1" applyFont="1" applyFill="1" applyBorder="1"/>
    <xf numFmtId="164" fontId="0" fillId="4" borderId="66" xfId="1" applyNumberFormat="1" applyFont="1" applyFill="1" applyBorder="1"/>
    <xf numFmtId="167" fontId="7" fillId="4" borderId="66" xfId="0" applyNumberFormat="1" applyFont="1" applyFill="1" applyBorder="1"/>
    <xf numFmtId="9" fontId="8" fillId="4" borderId="66" xfId="0" applyNumberFormat="1" applyFont="1" applyFill="1" applyBorder="1" applyAlignment="1">
      <alignment horizontal="center"/>
    </xf>
    <xf numFmtId="165" fontId="7" fillId="4" borderId="66" xfId="0" applyNumberFormat="1" applyFont="1" applyFill="1" applyBorder="1"/>
    <xf numFmtId="9" fontId="8" fillId="4" borderId="67" xfId="0" applyNumberFormat="1" applyFont="1" applyFill="1" applyBorder="1" applyAlignment="1">
      <alignment horizontal="right"/>
    </xf>
    <xf numFmtId="0" fontId="5" fillId="4" borderId="68" xfId="0" applyFont="1" applyFill="1" applyBorder="1" applyAlignment="1">
      <alignment horizontal="left"/>
    </xf>
    <xf numFmtId="3" fontId="7" fillId="4" borderId="69" xfId="0" applyNumberFormat="1" applyFont="1" applyFill="1" applyBorder="1"/>
    <xf numFmtId="164" fontId="0" fillId="4" borderId="69" xfId="1" applyNumberFormat="1" applyFont="1" applyFill="1" applyBorder="1"/>
    <xf numFmtId="167" fontId="7" fillId="4" borderId="69" xfId="0" applyNumberFormat="1" applyFont="1" applyFill="1" applyBorder="1"/>
    <xf numFmtId="9" fontId="8" fillId="4" borderId="69" xfId="0" applyNumberFormat="1" applyFont="1" applyFill="1" applyBorder="1" applyAlignment="1">
      <alignment horizontal="center"/>
    </xf>
    <xf numFmtId="165" fontId="7" fillId="4" borderId="69" xfId="0" applyNumberFormat="1" applyFont="1" applyFill="1" applyBorder="1"/>
    <xf numFmtId="9" fontId="8" fillId="4" borderId="70" xfId="0" applyNumberFormat="1" applyFont="1" applyFill="1" applyBorder="1" applyAlignment="1">
      <alignment horizontal="right"/>
    </xf>
    <xf numFmtId="0" fontId="5" fillId="4" borderId="71" xfId="0" applyFont="1" applyFill="1" applyBorder="1" applyAlignment="1">
      <alignment horizontal="left"/>
    </xf>
    <xf numFmtId="3" fontId="7" fillId="4" borderId="72" xfId="0" applyNumberFormat="1" applyFont="1" applyFill="1" applyBorder="1"/>
    <xf numFmtId="164" fontId="0" fillId="4" borderId="72" xfId="1" applyNumberFormat="1" applyFont="1" applyFill="1" applyBorder="1"/>
    <xf numFmtId="167" fontId="7" fillId="4" borderId="72" xfId="0" applyNumberFormat="1" applyFont="1" applyFill="1" applyBorder="1"/>
    <xf numFmtId="9" fontId="8" fillId="4" borderId="72" xfId="0" applyNumberFormat="1" applyFont="1" applyFill="1" applyBorder="1" applyAlignment="1">
      <alignment horizontal="center"/>
    </xf>
    <xf numFmtId="165" fontId="7" fillId="4" borderId="72" xfId="0" applyNumberFormat="1" applyFont="1" applyFill="1" applyBorder="1"/>
    <xf numFmtId="9" fontId="8" fillId="4" borderId="73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166" fontId="8" fillId="0" borderId="1" xfId="0" applyNumberFormat="1" applyFont="1" applyBorder="1" applyAlignment="1">
      <alignment horizontal="right"/>
    </xf>
    <xf numFmtId="175" fontId="8" fillId="0" borderId="1" xfId="0" applyNumberFormat="1" applyFont="1" applyBorder="1" applyAlignment="1">
      <alignment horizontal="right"/>
    </xf>
    <xf numFmtId="167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75" fontId="8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9" fontId="10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3" borderId="60" xfId="0" applyFont="1" applyFill="1" applyBorder="1" applyAlignment="1">
      <alignment horizontal="left" vertical="center"/>
    </xf>
    <xf numFmtId="0" fontId="11" fillId="3" borderId="61" xfId="0" applyFont="1" applyFill="1" applyBorder="1" applyAlignment="1">
      <alignment horizontal="left" vertical="center"/>
    </xf>
    <xf numFmtId="0" fontId="11" fillId="3" borderId="62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2" fillId="0" borderId="5" xfId="0" applyNumberFormat="1" applyFont="1" applyBorder="1" applyAlignment="1">
      <alignment horizontal="center" wrapText="1"/>
    </xf>
    <xf numFmtId="170" fontId="5" fillId="0" borderId="10" xfId="0" applyNumberFormat="1" applyFont="1" applyBorder="1" applyAlignment="1">
      <alignment horizontal="center" vertical="center"/>
    </xf>
    <xf numFmtId="170" fontId="5" fillId="0" borderId="4" xfId="0" applyNumberFormat="1" applyFont="1" applyBorder="1" applyAlignment="1">
      <alignment horizontal="center" vertical="center"/>
    </xf>
    <xf numFmtId="170" fontId="5" fillId="0" borderId="7" xfId="0" applyNumberFormat="1" applyFont="1" applyBorder="1" applyAlignment="1">
      <alignment horizontal="center" vertical="center"/>
    </xf>
    <xf numFmtId="170" fontId="5" fillId="0" borderId="2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170" fontId="5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12" fillId="0" borderId="0" xfId="0" applyNumberFormat="1" applyFont="1" applyAlignment="1">
      <alignment horizontal="center" wrapText="1"/>
    </xf>
    <xf numFmtId="164" fontId="15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/>
    </xf>
    <xf numFmtId="164" fontId="11" fillId="0" borderId="0" xfId="0" applyNumberFormat="1" applyFont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wrapText="1"/>
    </xf>
    <xf numFmtId="164" fontId="11" fillId="0" borderId="0" xfId="0" applyNumberFormat="1" applyFont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41" xfId="0" applyFont="1" applyBorder="1" applyAlignment="1">
      <alignment horizontal="center" wrapText="1"/>
    </xf>
    <xf numFmtId="0" fontId="5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169" fontId="14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0" fontId="14" fillId="0" borderId="4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169" fontId="14" fillId="0" borderId="0" xfId="0" applyNumberFormat="1" applyFont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9" fontId="10" fillId="0" borderId="0" xfId="0" applyNumberFormat="1" applyFont="1" applyFill="1" applyAlignment="1">
      <alignment horizontal="center"/>
    </xf>
    <xf numFmtId="169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vlar/Documents/ILEC_2009-2016/Appendix%20Check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x ACDE Data"/>
      <sheetName val="Appx A Pivot"/>
      <sheetName val="Appx B Data"/>
      <sheetName val="Appx B Pivot"/>
      <sheetName val="Despair Data"/>
      <sheetName val="Despair Pivot"/>
      <sheetName val="BYr_All"/>
      <sheetName val="BYr_Cohorts"/>
      <sheetName val="AE by BYr_Chorts Face"/>
      <sheetName val="Appx C Pivot"/>
      <sheetName val="Appx D Pivot"/>
      <sheetName val="Appx E Pivot"/>
      <sheetName val="Appx F Data"/>
      <sheetName val="Appx F Pivot"/>
      <sheetName val="Appx G Data"/>
      <sheetName val="Appx G Pivot"/>
      <sheetName val="Appx H Data"/>
      <sheetName val="Appx H Pivot"/>
      <sheetName val="Appx IJKL Data"/>
      <sheetName val="Appx I Pivot"/>
      <sheetName val="Appx J Pivot"/>
      <sheetName val="Appx JA Data"/>
      <sheetName val="Appx JA Pivot"/>
      <sheetName val="Appx K Pivot"/>
      <sheetName val="Appx L Pivot"/>
      <sheetName val="Appx OA Data"/>
      <sheetName val="Appx OA Pivot"/>
      <sheetName val="Summary"/>
      <sheetName val="Appendix A"/>
      <sheetName val="Appendix B"/>
      <sheetName val="Appendix C"/>
      <sheetName val="Appendix D"/>
      <sheetName val="Appendix E.1"/>
      <sheetName val="Appendix E.2"/>
      <sheetName val="Appendix E.3"/>
      <sheetName val="Appendix E.4"/>
      <sheetName val="Appendix F.1"/>
      <sheetName val="Appendix F.2"/>
      <sheetName val="Appendix F.3"/>
      <sheetName val="Appendix F.4"/>
      <sheetName val="Appendix G"/>
      <sheetName val="Appendix H"/>
      <sheetName val="Appendix I"/>
      <sheetName val="Appendix J"/>
      <sheetName val="Appendix JA"/>
      <sheetName val="Appendix K1"/>
      <sheetName val="Appendix K2"/>
      <sheetName val="Appendix L1"/>
      <sheetName val="Appendix L2"/>
      <sheetName val="Appendix OA1"/>
      <sheetName val="Appendix OA2"/>
      <sheetName val="Appendix OA3"/>
    </sheetNames>
    <sheetDataSet>
      <sheetData sheetId="0"/>
      <sheetData sheetId="1">
        <row r="7">
          <cell r="A7" t="str">
            <v>Issue Age</v>
          </cell>
        </row>
      </sheetData>
      <sheetData sheetId="2"/>
      <sheetData sheetId="3">
        <row r="8">
          <cell r="B8">
            <v>2243650</v>
          </cell>
        </row>
      </sheetData>
      <sheetData sheetId="4"/>
      <sheetData sheetId="5"/>
      <sheetData sheetId="6"/>
      <sheetData sheetId="7"/>
      <sheetData sheetId="8" refreshError="1"/>
      <sheetData sheetId="9">
        <row r="11">
          <cell r="B11">
            <v>7349</v>
          </cell>
        </row>
      </sheetData>
      <sheetData sheetId="10">
        <row r="9">
          <cell r="J9">
            <v>57291</v>
          </cell>
        </row>
      </sheetData>
      <sheetData sheetId="11">
        <row r="10">
          <cell r="J10">
            <v>1260</v>
          </cell>
        </row>
      </sheetData>
      <sheetData sheetId="12"/>
      <sheetData sheetId="13">
        <row r="10">
          <cell r="B10">
            <v>0.76333886009552954</v>
          </cell>
        </row>
      </sheetData>
      <sheetData sheetId="14"/>
      <sheetData sheetId="15">
        <row r="10">
          <cell r="B10">
            <v>1.8204604230351813</v>
          </cell>
        </row>
      </sheetData>
      <sheetData sheetId="16"/>
      <sheetData sheetId="17">
        <row r="8">
          <cell r="F8">
            <v>0.82567474978093447</v>
          </cell>
        </row>
      </sheetData>
      <sheetData sheetId="18"/>
      <sheetData sheetId="19">
        <row r="8">
          <cell r="B8">
            <v>199546</v>
          </cell>
        </row>
      </sheetData>
      <sheetData sheetId="20">
        <row r="13">
          <cell r="B13">
            <v>0.91672200165146789</v>
          </cell>
        </row>
      </sheetData>
      <sheetData sheetId="21"/>
      <sheetData sheetId="22">
        <row r="8">
          <cell r="B8">
            <v>47813</v>
          </cell>
        </row>
      </sheetData>
      <sheetData sheetId="23">
        <row r="14">
          <cell r="B14">
            <v>0.91270447448837932</v>
          </cell>
        </row>
      </sheetData>
      <sheetData sheetId="24">
        <row r="12">
          <cell r="B12">
            <v>0.85318125540373169</v>
          </cell>
        </row>
      </sheetData>
      <sheetData sheetId="25"/>
      <sheetData sheetId="26">
        <row r="10">
          <cell r="B10">
            <v>6270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FBFBF"/>
    <pageSetUpPr fitToPage="1"/>
  </sheetPr>
  <dimension ref="A1:B40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11.42578125" defaultRowHeight="15" x14ac:dyDescent="0.25"/>
  <cols>
    <col min="1" max="1" width="16.28515625" customWidth="1"/>
    <col min="2" max="2" width="94.42578125" customWidth="1"/>
  </cols>
  <sheetData>
    <row r="1" spans="1:2" x14ac:dyDescent="0.25">
      <c r="A1" s="490" t="s">
        <v>263</v>
      </c>
      <c r="B1" s="490"/>
    </row>
    <row r="2" spans="1:2" x14ac:dyDescent="0.25">
      <c r="A2" s="1" t="s">
        <v>0</v>
      </c>
      <c r="B2" s="2" t="s">
        <v>1</v>
      </c>
    </row>
    <row r="3" spans="1:2" x14ac:dyDescent="0.25">
      <c r="A3" s="1"/>
      <c r="B3" s="2"/>
    </row>
    <row r="4" spans="1:2" x14ac:dyDescent="0.25">
      <c r="A4" s="3" t="s">
        <v>2</v>
      </c>
      <c r="B4" s="4" t="s">
        <v>264</v>
      </c>
    </row>
    <row r="5" spans="1:2" x14ac:dyDescent="0.25">
      <c r="A5" s="3"/>
      <c r="B5" s="4"/>
    </row>
    <row r="6" spans="1:2" x14ac:dyDescent="0.25">
      <c r="A6" s="3" t="s">
        <v>3</v>
      </c>
      <c r="B6" s="4" t="s">
        <v>265</v>
      </c>
    </row>
    <row r="7" spans="1:2" x14ac:dyDescent="0.25">
      <c r="A7" s="3"/>
      <c r="B7" s="4"/>
    </row>
    <row r="8" spans="1:2" x14ac:dyDescent="0.25">
      <c r="A8" s="3" t="s">
        <v>4</v>
      </c>
      <c r="B8" s="4" t="s">
        <v>286</v>
      </c>
    </row>
    <row r="9" spans="1:2" x14ac:dyDescent="0.25">
      <c r="A9" s="3"/>
      <c r="B9" s="4"/>
    </row>
    <row r="10" spans="1:2" x14ac:dyDescent="0.25">
      <c r="A10" s="3" t="s">
        <v>247</v>
      </c>
      <c r="B10" s="4" t="s">
        <v>287</v>
      </c>
    </row>
    <row r="11" spans="1:2" x14ac:dyDescent="0.25">
      <c r="A11" s="3"/>
      <c r="B11" s="4"/>
    </row>
    <row r="12" spans="1:2" x14ac:dyDescent="0.25">
      <c r="A12" s="3"/>
      <c r="B12" s="4"/>
    </row>
    <row r="13" spans="1:2" x14ac:dyDescent="0.25">
      <c r="A13" s="3" t="s">
        <v>5</v>
      </c>
      <c r="B13" s="4" t="s">
        <v>266</v>
      </c>
    </row>
    <row r="14" spans="1:2" x14ac:dyDescent="0.25">
      <c r="A14" s="3" t="s">
        <v>6</v>
      </c>
      <c r="B14" s="4" t="s">
        <v>267</v>
      </c>
    </row>
    <row r="15" spans="1:2" x14ac:dyDescent="0.25">
      <c r="A15" s="3" t="s">
        <v>7</v>
      </c>
      <c r="B15" s="4" t="s">
        <v>268</v>
      </c>
    </row>
    <row r="16" spans="1:2" x14ac:dyDescent="0.25">
      <c r="A16" s="3" t="s">
        <v>8</v>
      </c>
      <c r="B16" s="4" t="s">
        <v>269</v>
      </c>
    </row>
    <row r="17" spans="1:2" x14ac:dyDescent="0.25">
      <c r="A17" s="3"/>
      <c r="B17" s="4"/>
    </row>
    <row r="18" spans="1:2" x14ac:dyDescent="0.25">
      <c r="A18" s="3" t="s">
        <v>9</v>
      </c>
      <c r="B18" s="4" t="s">
        <v>270</v>
      </c>
    </row>
    <row r="19" spans="1:2" x14ac:dyDescent="0.25">
      <c r="A19" s="3" t="s">
        <v>10</v>
      </c>
      <c r="B19" s="4" t="s">
        <v>271</v>
      </c>
    </row>
    <row r="20" spans="1:2" x14ac:dyDescent="0.25">
      <c r="A20" s="3" t="s">
        <v>11</v>
      </c>
      <c r="B20" s="4" t="s">
        <v>272</v>
      </c>
    </row>
    <row r="21" spans="1:2" x14ac:dyDescent="0.25">
      <c r="A21" s="3" t="s">
        <v>12</v>
      </c>
      <c r="B21" s="4" t="s">
        <v>273</v>
      </c>
    </row>
    <row r="22" spans="1:2" x14ac:dyDescent="0.25">
      <c r="A22" s="3"/>
      <c r="B22" s="4"/>
    </row>
    <row r="23" spans="1:2" x14ac:dyDescent="0.25">
      <c r="A23" s="3" t="s">
        <v>13</v>
      </c>
      <c r="B23" s="4" t="s">
        <v>274</v>
      </c>
    </row>
    <row r="24" spans="1:2" x14ac:dyDescent="0.25">
      <c r="A24" s="3"/>
      <c r="B24" s="4"/>
    </row>
    <row r="25" spans="1:2" x14ac:dyDescent="0.25">
      <c r="A25" s="3" t="s">
        <v>14</v>
      </c>
      <c r="B25" s="4" t="s">
        <v>275</v>
      </c>
    </row>
    <row r="26" spans="1:2" x14ac:dyDescent="0.25">
      <c r="A26" s="3"/>
      <c r="B26" s="4"/>
    </row>
    <row r="27" spans="1:2" x14ac:dyDescent="0.25">
      <c r="A27" s="3" t="s">
        <v>15</v>
      </c>
      <c r="B27" s="4" t="s">
        <v>276</v>
      </c>
    </row>
    <row r="28" spans="1:2" x14ac:dyDescent="0.25">
      <c r="A28" s="3"/>
      <c r="B28" s="4"/>
    </row>
    <row r="29" spans="1:2" x14ac:dyDescent="0.25">
      <c r="A29" s="3" t="s">
        <v>16</v>
      </c>
      <c r="B29" s="4" t="s">
        <v>277</v>
      </c>
    </row>
    <row r="30" spans="1:2" x14ac:dyDescent="0.25">
      <c r="A30" s="3" t="s">
        <v>17</v>
      </c>
      <c r="B30" s="4" t="s">
        <v>18</v>
      </c>
    </row>
    <row r="31" spans="1:2" x14ac:dyDescent="0.25">
      <c r="A31" s="3"/>
      <c r="B31" s="4"/>
    </row>
    <row r="32" spans="1:2" x14ac:dyDescent="0.25">
      <c r="A32" s="3" t="s">
        <v>19</v>
      </c>
      <c r="B32" s="4" t="s">
        <v>278</v>
      </c>
    </row>
    <row r="33" spans="1:2" x14ac:dyDescent="0.25">
      <c r="A33" s="3" t="s">
        <v>20</v>
      </c>
      <c r="B33" s="4" t="s">
        <v>279</v>
      </c>
    </row>
    <row r="34" spans="1:2" x14ac:dyDescent="0.25">
      <c r="A34" s="3"/>
      <c r="B34" s="4"/>
    </row>
    <row r="35" spans="1:2" x14ac:dyDescent="0.25">
      <c r="A35" s="3" t="s">
        <v>21</v>
      </c>
      <c r="B35" s="4" t="s">
        <v>280</v>
      </c>
    </row>
    <row r="36" spans="1:2" x14ac:dyDescent="0.25">
      <c r="A36" s="3" t="s">
        <v>22</v>
      </c>
      <c r="B36" s="4" t="s">
        <v>281</v>
      </c>
    </row>
    <row r="37" spans="1:2" x14ac:dyDescent="0.25">
      <c r="A37" s="3"/>
      <c r="B37" s="4"/>
    </row>
    <row r="38" spans="1:2" x14ac:dyDescent="0.25">
      <c r="A38" s="3" t="s">
        <v>23</v>
      </c>
      <c r="B38" s="4" t="s">
        <v>282</v>
      </c>
    </row>
    <row r="39" spans="1:2" x14ac:dyDescent="0.25">
      <c r="A39" s="3" t="s">
        <v>24</v>
      </c>
      <c r="B39" s="4" t="s">
        <v>283</v>
      </c>
    </row>
    <row r="40" spans="1:2" x14ac:dyDescent="0.25">
      <c r="A40" s="3" t="s">
        <v>249</v>
      </c>
      <c r="B40" s="4" t="s">
        <v>284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scale="7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50"/>
  <sheetViews>
    <sheetView workbookViewId="0">
      <pane ySplit="6" topLeftCell="A7" activePane="bottomLeft" state="frozen"/>
      <selection pane="bottomLeft" activeCell="A7" sqref="A7"/>
    </sheetView>
  </sheetViews>
  <sheetFormatPr defaultColWidth="11.42578125" defaultRowHeight="15" x14ac:dyDescent="0.25"/>
  <cols>
    <col min="11" max="11" width="10.5703125" customWidth="1"/>
    <col min="22" max="22" width="9.7109375" customWidth="1"/>
  </cols>
  <sheetData>
    <row r="1" spans="1:23" x14ac:dyDescent="0.25">
      <c r="A1" s="491" t="s">
        <v>136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</row>
    <row r="2" spans="1:23" x14ac:dyDescent="0.25">
      <c r="A2" s="492" t="s">
        <v>251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</row>
    <row r="3" spans="1:23" x14ac:dyDescent="0.25">
      <c r="A3" s="492" t="s">
        <v>26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</row>
    <row r="4" spans="1:23" x14ac:dyDescent="0.25">
      <c r="A4" s="492" t="s">
        <v>137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</row>
    <row r="5" spans="1:23" ht="12.75" customHeight="1" x14ac:dyDescent="0.25">
      <c r="A5" s="522" t="s">
        <v>27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</row>
    <row r="6" spans="1:23" ht="12.75" customHeight="1" x14ac:dyDescent="0.25">
      <c r="A6" s="124"/>
      <c r="B6" s="124"/>
      <c r="C6" s="124"/>
      <c r="D6" s="124"/>
      <c r="E6" s="124"/>
      <c r="F6" s="124"/>
      <c r="G6" s="419"/>
      <c r="H6" s="124"/>
      <c r="I6" s="124"/>
      <c r="J6" s="419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1:23" x14ac:dyDescent="0.2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</row>
    <row r="8" spans="1:23" ht="12.75" customHeight="1" x14ac:dyDescent="0.25">
      <c r="A8" s="122"/>
      <c r="B8" s="120"/>
      <c r="C8" s="120"/>
      <c r="D8" s="120"/>
      <c r="E8" s="120"/>
      <c r="F8" s="120"/>
      <c r="G8" s="521" t="s">
        <v>87</v>
      </c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120"/>
      <c r="S8" s="120"/>
      <c r="T8" s="120"/>
      <c r="U8" s="120"/>
      <c r="V8" s="120"/>
      <c r="W8" s="123"/>
    </row>
    <row r="9" spans="1:23" ht="12.75" customHeight="1" x14ac:dyDescent="0.25">
      <c r="B9" s="524" t="s">
        <v>33</v>
      </c>
      <c r="C9" s="524"/>
      <c r="D9" s="524"/>
      <c r="E9" s="524"/>
      <c r="F9" s="524"/>
      <c r="G9" s="524"/>
      <c r="H9" s="524"/>
      <c r="I9" s="524"/>
      <c r="N9" s="524" t="s">
        <v>30</v>
      </c>
      <c r="O9" s="524"/>
      <c r="P9" s="524"/>
      <c r="Q9" s="524"/>
      <c r="R9" s="524"/>
      <c r="S9" s="524"/>
      <c r="T9" s="524"/>
      <c r="U9" s="524"/>
    </row>
    <row r="10" spans="1:23" x14ac:dyDescent="0.25">
      <c r="A10" s="126"/>
      <c r="B10" s="523" t="s">
        <v>55</v>
      </c>
      <c r="C10" s="523"/>
      <c r="D10" s="523"/>
      <c r="E10" s="523"/>
      <c r="F10" s="523"/>
      <c r="G10" s="523"/>
      <c r="H10" s="523"/>
      <c r="I10" s="523"/>
      <c r="J10" s="127"/>
      <c r="K10" s="128"/>
      <c r="M10" s="126"/>
      <c r="N10" s="523" t="s">
        <v>55</v>
      </c>
      <c r="O10" s="523"/>
      <c r="P10" s="523"/>
      <c r="Q10" s="523"/>
      <c r="R10" s="523"/>
      <c r="S10" s="523"/>
      <c r="T10" s="523"/>
      <c r="U10" s="523"/>
      <c r="V10" s="127"/>
      <c r="W10" s="128"/>
    </row>
    <row r="11" spans="1:23" ht="12.75" customHeight="1" x14ac:dyDescent="0.25">
      <c r="A11" s="129" t="s">
        <v>91</v>
      </c>
      <c r="B11" s="117" t="s">
        <v>56</v>
      </c>
      <c r="C11" s="117" t="s">
        <v>57</v>
      </c>
      <c r="D11" s="117" t="s">
        <v>58</v>
      </c>
      <c r="E11" s="117" t="s">
        <v>59</v>
      </c>
      <c r="F11" s="117" t="s">
        <v>60</v>
      </c>
      <c r="G11" s="117" t="s">
        <v>61</v>
      </c>
      <c r="H11" s="117" t="s">
        <v>62</v>
      </c>
      <c r="I11" s="117" t="s">
        <v>63</v>
      </c>
      <c r="J11" s="118" t="s">
        <v>110</v>
      </c>
      <c r="K11" s="130" t="s">
        <v>111</v>
      </c>
      <c r="M11" s="129" t="s">
        <v>91</v>
      </c>
      <c r="N11" s="117" t="s">
        <v>56</v>
      </c>
      <c r="O11" s="117" t="s">
        <v>57</v>
      </c>
      <c r="P11" s="117" t="s">
        <v>58</v>
      </c>
      <c r="Q11" s="117" t="s">
        <v>59</v>
      </c>
      <c r="R11" s="117" t="s">
        <v>60</v>
      </c>
      <c r="S11" s="117" t="s">
        <v>61</v>
      </c>
      <c r="T11" s="117" t="s">
        <v>62</v>
      </c>
      <c r="U11" s="117" t="s">
        <v>63</v>
      </c>
      <c r="V11" s="118" t="s">
        <v>110</v>
      </c>
      <c r="W11" s="130" t="s">
        <v>97</v>
      </c>
    </row>
    <row r="12" spans="1:23" x14ac:dyDescent="0.25">
      <c r="A12" s="131" t="s">
        <v>44</v>
      </c>
      <c r="B12" s="394">
        <v>0.77093671283333809</v>
      </c>
      <c r="C12" s="394">
        <v>1.0449388686598</v>
      </c>
      <c r="D12" s="394">
        <v>0.95042393350869303</v>
      </c>
      <c r="E12" s="394">
        <v>0.831389774112678</v>
      </c>
      <c r="F12" s="394">
        <v>0.97557056865434799</v>
      </c>
      <c r="G12" s="394">
        <v>1.20351113737449</v>
      </c>
      <c r="H12" s="394">
        <v>0.98591077092563295</v>
      </c>
      <c r="I12" s="394">
        <v>0.96137157362707892</v>
      </c>
      <c r="J12" s="394">
        <v>0.980503310482709</v>
      </c>
      <c r="K12" s="132">
        <v>541.71853699999997</v>
      </c>
      <c r="M12" s="131" t="s">
        <v>44</v>
      </c>
      <c r="N12" s="394">
        <v>1.00808526156692</v>
      </c>
      <c r="O12" s="394">
        <v>0.96623496390645602</v>
      </c>
      <c r="P12" s="394">
        <v>1.09284269979308</v>
      </c>
      <c r="Q12" s="394">
        <v>0.94152817453677107</v>
      </c>
      <c r="R12" s="394">
        <v>1.1304317248747899</v>
      </c>
      <c r="S12" s="394">
        <v>1.2715382097458301</v>
      </c>
      <c r="T12" s="394">
        <v>0.98550412585297398</v>
      </c>
      <c r="U12" s="394">
        <v>1.0354580451475299</v>
      </c>
      <c r="V12" s="387">
        <v>1.0650604889141499</v>
      </c>
      <c r="W12" s="133">
        <v>2558</v>
      </c>
    </row>
    <row r="13" spans="1:23" x14ac:dyDescent="0.25">
      <c r="A13" s="131" t="s">
        <v>45</v>
      </c>
      <c r="B13" s="394">
        <v>0.88232914276282504</v>
      </c>
      <c r="C13" s="394">
        <v>0.80285478861872506</v>
      </c>
      <c r="D13" s="394">
        <v>1.22623431504049</v>
      </c>
      <c r="E13" s="394">
        <v>1.18806450581734</v>
      </c>
      <c r="F13" s="394">
        <v>0.94322305429856901</v>
      </c>
      <c r="G13" s="394">
        <v>0.84713659273074005</v>
      </c>
      <c r="H13" s="394">
        <v>0.90264600027946396</v>
      </c>
      <c r="I13" s="394">
        <v>0.988707899308648</v>
      </c>
      <c r="J13" s="394">
        <v>0.93929340168085895</v>
      </c>
      <c r="K13" s="132">
        <v>1935.5918079999999</v>
      </c>
      <c r="M13" s="131" t="s">
        <v>45</v>
      </c>
      <c r="N13" s="394">
        <v>1.38413803845851</v>
      </c>
      <c r="O13" s="394">
        <v>1.18985983717746</v>
      </c>
      <c r="P13" s="394">
        <v>1.4179989623562199</v>
      </c>
      <c r="Q13" s="394">
        <v>1.37005771322732</v>
      </c>
      <c r="R13" s="394">
        <v>1.09282615917515</v>
      </c>
      <c r="S13" s="394">
        <v>0.94462023015700392</v>
      </c>
      <c r="T13" s="394">
        <v>0.95440793768505006</v>
      </c>
      <c r="U13" s="394">
        <v>0.99792530866012696</v>
      </c>
      <c r="V13" s="387">
        <v>1.0325467334868801</v>
      </c>
      <c r="W13" s="133">
        <v>6844</v>
      </c>
    </row>
    <row r="14" spans="1:23" x14ac:dyDescent="0.25">
      <c r="A14" s="131" t="s">
        <v>46</v>
      </c>
      <c r="B14" s="394">
        <v>0.83727469029360901</v>
      </c>
      <c r="C14" s="394">
        <v>0.96240057012251701</v>
      </c>
      <c r="D14" s="394">
        <v>0.92896785934722004</v>
      </c>
      <c r="E14" s="394">
        <v>0.87796696402100904</v>
      </c>
      <c r="F14" s="394">
        <v>0.84811048316561</v>
      </c>
      <c r="G14" s="394">
        <v>0.81070386157710406</v>
      </c>
      <c r="H14" s="394">
        <v>0.85503127091837894</v>
      </c>
      <c r="I14" s="394">
        <v>0.97667383614836101</v>
      </c>
      <c r="J14" s="394">
        <v>0.86389283551344997</v>
      </c>
      <c r="K14" s="132">
        <v>5466.0805650000002</v>
      </c>
      <c r="M14" s="131" t="s">
        <v>46</v>
      </c>
      <c r="N14" s="394">
        <v>1.38295012638763</v>
      </c>
      <c r="O14" s="394">
        <v>1.4408710043102801</v>
      </c>
      <c r="P14" s="394">
        <v>1.2127422514679</v>
      </c>
      <c r="Q14" s="394">
        <v>1.0519840734183499</v>
      </c>
      <c r="R14" s="394">
        <v>0.95154494144424306</v>
      </c>
      <c r="S14" s="394">
        <v>0.86959520874733698</v>
      </c>
      <c r="T14" s="394">
        <v>0.94017718167532804</v>
      </c>
      <c r="U14" s="394">
        <v>0.97437787293506406</v>
      </c>
      <c r="V14" s="387">
        <v>0.95496832655768604</v>
      </c>
      <c r="W14" s="133">
        <v>14416</v>
      </c>
    </row>
    <row r="15" spans="1:23" x14ac:dyDescent="0.25">
      <c r="A15" s="131" t="s">
        <v>47</v>
      </c>
      <c r="B15" s="394">
        <v>1.5694788554666801</v>
      </c>
      <c r="C15" s="394">
        <v>1.0294048319234499</v>
      </c>
      <c r="D15" s="394">
        <v>1.04263391892118</v>
      </c>
      <c r="E15" s="394">
        <v>0.8506101607632679</v>
      </c>
      <c r="F15" s="394">
        <v>0.82823318857856099</v>
      </c>
      <c r="G15" s="394">
        <v>0.78030004839117395</v>
      </c>
      <c r="H15" s="394">
        <v>0.79848418480981498</v>
      </c>
      <c r="I15" s="394">
        <v>0.96327600294211502</v>
      </c>
      <c r="J15" s="394">
        <v>0.84166007403099796</v>
      </c>
      <c r="K15" s="132">
        <v>9743.5272339999992</v>
      </c>
      <c r="M15" s="131" t="s">
        <v>47</v>
      </c>
      <c r="N15" s="394">
        <v>1.35633854467693</v>
      </c>
      <c r="O15" s="394">
        <v>1.32560156369982</v>
      </c>
      <c r="P15" s="394">
        <v>1.1462630008032599</v>
      </c>
      <c r="Q15" s="394">
        <v>1.00648336773647</v>
      </c>
      <c r="R15" s="394">
        <v>0.91925069246445201</v>
      </c>
      <c r="S15" s="394">
        <v>0.88439870388234698</v>
      </c>
      <c r="T15" s="394">
        <v>0.90307648614199199</v>
      </c>
      <c r="U15" s="394">
        <v>1.0236215546704199</v>
      </c>
      <c r="V15" s="387">
        <v>0.94367375083267102</v>
      </c>
      <c r="W15" s="133">
        <v>22469</v>
      </c>
    </row>
    <row r="16" spans="1:23" x14ac:dyDescent="0.25">
      <c r="A16" s="131" t="s">
        <v>138</v>
      </c>
      <c r="B16" s="394">
        <v>0.8352566467351249</v>
      </c>
      <c r="C16" s="394">
        <v>0.84467315866745296</v>
      </c>
      <c r="D16" s="394">
        <v>1.0092335527255101</v>
      </c>
      <c r="E16" s="394">
        <v>0.92937326337612203</v>
      </c>
      <c r="F16" s="394">
        <v>0.8738928782215829</v>
      </c>
      <c r="G16" s="394">
        <v>0.79657751685184497</v>
      </c>
      <c r="H16" s="394">
        <v>0.75541744135358002</v>
      </c>
      <c r="I16" s="394">
        <v>0.99945341107839203</v>
      </c>
      <c r="J16" s="394">
        <v>0.83965675625819503</v>
      </c>
      <c r="K16" s="132">
        <v>12638.724151</v>
      </c>
      <c r="M16" s="131" t="s">
        <v>138</v>
      </c>
      <c r="N16" s="394">
        <v>1.23342421859445</v>
      </c>
      <c r="O16" s="394">
        <v>1.0787304107546298</v>
      </c>
      <c r="P16" s="394">
        <v>1.10954035031061</v>
      </c>
      <c r="Q16" s="394">
        <v>1.0296616097469</v>
      </c>
      <c r="R16" s="394">
        <v>0.92428995190755303</v>
      </c>
      <c r="S16" s="394">
        <v>0.87714394645113902</v>
      </c>
      <c r="T16" s="394">
        <v>0.8403808166245339</v>
      </c>
      <c r="U16" s="394">
        <v>1.03233436940136</v>
      </c>
      <c r="V16" s="387">
        <v>0.918427763286499</v>
      </c>
      <c r="W16" s="133">
        <v>28530</v>
      </c>
    </row>
    <row r="17" spans="1:23" x14ac:dyDescent="0.25">
      <c r="A17" s="131" t="s">
        <v>139</v>
      </c>
      <c r="B17" s="394">
        <v>0.62977835362605294</v>
      </c>
      <c r="C17" s="394">
        <v>0.83066832510776611</v>
      </c>
      <c r="D17" s="394">
        <v>0.83754212251858606</v>
      </c>
      <c r="E17" s="394">
        <v>0.88868157366152001</v>
      </c>
      <c r="F17" s="394">
        <v>0.85127547437486006</v>
      </c>
      <c r="G17" s="394">
        <v>0.77895536340000504</v>
      </c>
      <c r="H17" s="394">
        <v>0.78810682362547202</v>
      </c>
      <c r="I17" s="394">
        <v>1.0140418214632501</v>
      </c>
      <c r="J17" s="394">
        <v>0.82854394130395603</v>
      </c>
      <c r="K17" s="132">
        <v>13769.332844</v>
      </c>
      <c r="M17" s="131" t="s">
        <v>139</v>
      </c>
      <c r="N17" s="394">
        <v>0.92800742695415905</v>
      </c>
      <c r="O17" s="394">
        <v>1.09189171158579</v>
      </c>
      <c r="P17" s="394">
        <v>1.01919370470597</v>
      </c>
      <c r="Q17" s="394">
        <v>1.0560657032845899</v>
      </c>
      <c r="R17" s="394">
        <v>0.93336121394286098</v>
      </c>
      <c r="S17" s="394">
        <v>0.85722111358339603</v>
      </c>
      <c r="T17" s="394">
        <v>0.84967507932188302</v>
      </c>
      <c r="U17" s="394">
        <v>1.04635937112926</v>
      </c>
      <c r="V17" s="387">
        <v>0.91584441053491406</v>
      </c>
      <c r="W17" s="133">
        <v>33280</v>
      </c>
    </row>
    <row r="18" spans="1:23" x14ac:dyDescent="0.25">
      <c r="A18" s="131" t="s">
        <v>140</v>
      </c>
      <c r="B18" s="394">
        <v>0.75537006879764101</v>
      </c>
      <c r="C18" s="394">
        <v>0.87196810390274393</v>
      </c>
      <c r="D18" s="394">
        <v>0.85127330591594097</v>
      </c>
      <c r="E18" s="394">
        <v>0.81147871246822101</v>
      </c>
      <c r="F18" s="394">
        <v>0.83495322751010093</v>
      </c>
      <c r="G18" s="394">
        <v>0.82580871962301994</v>
      </c>
      <c r="H18" s="394">
        <v>0.87499326813242606</v>
      </c>
      <c r="I18" s="394">
        <v>0.96457541473600894</v>
      </c>
      <c r="J18" s="394">
        <v>0.84967882133177797</v>
      </c>
      <c r="K18" s="132">
        <v>14440.429253</v>
      </c>
      <c r="M18" s="131" t="s">
        <v>140</v>
      </c>
      <c r="N18" s="394">
        <v>1.1801985047261301</v>
      </c>
      <c r="O18" s="394">
        <v>0.99631030935804799</v>
      </c>
      <c r="P18" s="394">
        <v>1.0125327339408701</v>
      </c>
      <c r="Q18" s="394">
        <v>0.92499878321045903</v>
      </c>
      <c r="R18" s="394">
        <v>0.88356789320406603</v>
      </c>
      <c r="S18" s="394">
        <v>0.87656476313355303</v>
      </c>
      <c r="T18" s="394">
        <v>0.89166163471681803</v>
      </c>
      <c r="U18" s="394">
        <v>1.05387233833237</v>
      </c>
      <c r="V18" s="387">
        <v>0.91791603795881693</v>
      </c>
      <c r="W18" s="133">
        <v>36634</v>
      </c>
    </row>
    <row r="19" spans="1:23" x14ac:dyDescent="0.25">
      <c r="A19" s="131" t="s">
        <v>141</v>
      </c>
      <c r="B19" s="394">
        <v>0.97717667613705705</v>
      </c>
      <c r="C19" s="394">
        <v>0.85218325234972991</v>
      </c>
      <c r="D19" s="394">
        <v>0.78310097620164199</v>
      </c>
      <c r="E19" s="394">
        <v>0.81252834317842693</v>
      </c>
      <c r="F19" s="394">
        <v>0.78609768276798109</v>
      </c>
      <c r="G19" s="394">
        <v>0.8110361973070771</v>
      </c>
      <c r="H19" s="394">
        <v>0.83713950751063193</v>
      </c>
      <c r="I19" s="394">
        <v>1.03137041251948</v>
      </c>
      <c r="J19" s="394">
        <v>0.83323565046122894</v>
      </c>
      <c r="K19" s="132">
        <v>14213.494248999999</v>
      </c>
      <c r="M19" s="131" t="s">
        <v>141</v>
      </c>
      <c r="N19" s="394">
        <v>1.0410639433898199</v>
      </c>
      <c r="O19" s="394">
        <v>0.97297557108372701</v>
      </c>
      <c r="P19" s="394">
        <v>0.98078065662828906</v>
      </c>
      <c r="Q19" s="394">
        <v>0.93236915000625997</v>
      </c>
      <c r="R19" s="394">
        <v>0.84373522578234206</v>
      </c>
      <c r="S19" s="394">
        <v>0.85127397064751509</v>
      </c>
      <c r="T19" s="394">
        <v>0.90372322043340403</v>
      </c>
      <c r="U19" s="394">
        <v>1.0632249760353101</v>
      </c>
      <c r="V19" s="387">
        <v>0.90281546352924802</v>
      </c>
      <c r="W19" s="133">
        <v>39273</v>
      </c>
    </row>
    <row r="20" spans="1:23" x14ac:dyDescent="0.25">
      <c r="A20" s="131" t="s">
        <v>142</v>
      </c>
      <c r="B20" s="394">
        <v>0.57840967547399202</v>
      </c>
      <c r="C20" s="394">
        <v>1.02563920885775</v>
      </c>
      <c r="D20" s="394">
        <v>0.83072399182490098</v>
      </c>
      <c r="E20" s="394">
        <v>0.87896625210357693</v>
      </c>
      <c r="F20" s="394">
        <v>0.78469144901796395</v>
      </c>
      <c r="G20" s="394">
        <v>0.84985139746782712</v>
      </c>
      <c r="H20" s="394">
        <v>0.97698436077932793</v>
      </c>
      <c r="I20" s="394">
        <v>1.03209896872389</v>
      </c>
      <c r="J20" s="394">
        <v>0.87400272680448798</v>
      </c>
      <c r="K20" s="132">
        <v>11916.422716999999</v>
      </c>
      <c r="M20" s="131" t="s">
        <v>142</v>
      </c>
      <c r="N20" s="394">
        <v>0.76005138949793805</v>
      </c>
      <c r="O20" s="394">
        <v>1.02418714414853</v>
      </c>
      <c r="P20" s="394">
        <v>0.980783036282173</v>
      </c>
      <c r="Q20" s="394">
        <v>0.94643868327198599</v>
      </c>
      <c r="R20" s="394">
        <v>0.85276605259683902</v>
      </c>
      <c r="S20" s="394">
        <v>0.91564698499660901</v>
      </c>
      <c r="T20" s="394">
        <v>0.99899850552149605</v>
      </c>
      <c r="U20" s="394">
        <v>1.04649163402931</v>
      </c>
      <c r="V20" s="387">
        <v>0.93751026099776003</v>
      </c>
      <c r="W20" s="133">
        <v>33461</v>
      </c>
    </row>
    <row r="21" spans="1:23" x14ac:dyDescent="0.25">
      <c r="A21" s="131" t="s">
        <v>143</v>
      </c>
      <c r="B21" s="394">
        <v>0.89012086861364592</v>
      </c>
      <c r="C21" s="394">
        <v>0.826956080208893</v>
      </c>
      <c r="D21" s="394">
        <v>0.84767897338995501</v>
      </c>
      <c r="E21" s="394">
        <v>0.806006888149009</v>
      </c>
      <c r="F21" s="394">
        <v>0.86152616842662</v>
      </c>
      <c r="G21" s="394">
        <v>0.950409277650203</v>
      </c>
      <c r="H21" s="394">
        <v>0.92333975332275098</v>
      </c>
      <c r="I21" s="394">
        <v>1.0861290805652899</v>
      </c>
      <c r="J21" s="394">
        <v>0.919128079789444</v>
      </c>
      <c r="K21" s="132">
        <v>9273.5986580000008</v>
      </c>
      <c r="M21" s="131" t="s">
        <v>143</v>
      </c>
      <c r="N21" s="394">
        <v>0.99064989330712294</v>
      </c>
      <c r="O21" s="394">
        <v>0.87531846227986199</v>
      </c>
      <c r="P21" s="394">
        <v>0.95371019177917205</v>
      </c>
      <c r="Q21" s="394">
        <v>0.93194929432831297</v>
      </c>
      <c r="R21" s="394">
        <v>0.92263322896024202</v>
      </c>
      <c r="S21" s="394">
        <v>1.0450782188901599</v>
      </c>
      <c r="T21" s="394">
        <v>1.0372036800706699</v>
      </c>
      <c r="U21" s="394">
        <v>1.0398541097795901</v>
      </c>
      <c r="V21" s="387">
        <v>0.99177845659496899</v>
      </c>
      <c r="W21" s="133">
        <v>23906</v>
      </c>
    </row>
    <row r="22" spans="1:23" x14ac:dyDescent="0.25">
      <c r="A22" s="131" t="s">
        <v>144</v>
      </c>
      <c r="B22" s="394">
        <v>0.73683870717569899</v>
      </c>
      <c r="C22" s="394">
        <v>1.08370972395327</v>
      </c>
      <c r="D22" s="394">
        <v>0.62968577385111202</v>
      </c>
      <c r="E22" s="394">
        <v>0.72944841668728899</v>
      </c>
      <c r="F22" s="394">
        <v>0.81436042008304299</v>
      </c>
      <c r="G22" s="394">
        <v>0.81754807993365308</v>
      </c>
      <c r="H22" s="394">
        <v>1.0435364531006999</v>
      </c>
      <c r="I22" s="394">
        <v>1.0068101148250299</v>
      </c>
      <c r="J22" s="394">
        <v>0.85594949158072098</v>
      </c>
      <c r="K22" s="132">
        <v>8670.1571189999995</v>
      </c>
      <c r="M22" s="131" t="s">
        <v>144</v>
      </c>
      <c r="N22" s="394">
        <v>1.07070867284242</v>
      </c>
      <c r="O22" s="394">
        <v>1.0731815098880402</v>
      </c>
      <c r="P22" s="394">
        <v>0.89385919750223397</v>
      </c>
      <c r="Q22" s="394">
        <v>0.92281357671631103</v>
      </c>
      <c r="R22" s="394">
        <v>0.93959199593867493</v>
      </c>
      <c r="S22" s="394">
        <v>1.0065707217504398</v>
      </c>
      <c r="T22" s="394">
        <v>1.00753265138499</v>
      </c>
      <c r="U22" s="394">
        <v>1.11094012530274</v>
      </c>
      <c r="V22" s="387">
        <v>0.99080452504505201</v>
      </c>
      <c r="W22" s="133">
        <v>14635</v>
      </c>
    </row>
    <row r="23" spans="1:23" x14ac:dyDescent="0.25">
      <c r="A23" s="131" t="s">
        <v>145</v>
      </c>
      <c r="B23" s="394">
        <v>0.76783106953077707</v>
      </c>
      <c r="C23" s="394">
        <v>0.85698883063687503</v>
      </c>
      <c r="D23" s="394">
        <v>1.08076604249092</v>
      </c>
      <c r="E23" s="394">
        <v>0.74506877771026192</v>
      </c>
      <c r="F23" s="394">
        <v>0.86302656854649296</v>
      </c>
      <c r="G23" s="394">
        <v>0.697979249731706</v>
      </c>
      <c r="H23" s="394">
        <v>1.09429365759752</v>
      </c>
      <c r="I23" s="394">
        <v>0.81010558826212309</v>
      </c>
      <c r="J23" s="394">
        <v>0.78545296182542601</v>
      </c>
      <c r="K23" s="132">
        <v>9647.7573260000008</v>
      </c>
      <c r="M23" s="131" t="s">
        <v>145</v>
      </c>
      <c r="N23" s="394">
        <v>1.3109245188076499</v>
      </c>
      <c r="O23" s="394">
        <v>1.1889690925966301</v>
      </c>
      <c r="P23" s="394">
        <v>0.98739746445983501</v>
      </c>
      <c r="Q23" s="394">
        <v>0.93798840147085594</v>
      </c>
      <c r="R23" s="394">
        <v>0.92816856127622605</v>
      </c>
      <c r="S23" s="394">
        <v>0.85402725829845805</v>
      </c>
      <c r="T23" s="394">
        <v>1.0068919161512901</v>
      </c>
      <c r="U23" s="394">
        <v>0.98785335924066797</v>
      </c>
      <c r="V23" s="387">
        <v>0.91173092032112391</v>
      </c>
      <c r="W23" s="133">
        <v>8273</v>
      </c>
    </row>
    <row r="24" spans="1:23" x14ac:dyDescent="0.25">
      <c r="A24" s="131" t="s">
        <v>146</v>
      </c>
      <c r="B24" s="394">
        <v>1.2923442830874601</v>
      </c>
      <c r="C24" s="394">
        <v>1.2380572737150499</v>
      </c>
      <c r="D24" s="394">
        <v>0.68928872518805606</v>
      </c>
      <c r="E24" s="394">
        <v>1.04659742730228</v>
      </c>
      <c r="F24" s="394">
        <v>0.85203553379925101</v>
      </c>
      <c r="G24" s="394">
        <v>0.7360641640199761</v>
      </c>
      <c r="H24" s="394">
        <v>1.1770373620816901</v>
      </c>
      <c r="I24" s="394">
        <v>0.30580224864077099</v>
      </c>
      <c r="J24" s="394">
        <v>0.80416060990458105</v>
      </c>
      <c r="K24" s="132">
        <v>5397.8667139999998</v>
      </c>
      <c r="M24" s="131" t="s">
        <v>146</v>
      </c>
      <c r="N24" s="394">
        <v>1.7641196761144999</v>
      </c>
      <c r="O24" s="394">
        <v>2.1909460045414701</v>
      </c>
      <c r="P24" s="394">
        <v>1.3342775950277899</v>
      </c>
      <c r="Q24" s="394">
        <v>1.1996302631823099</v>
      </c>
      <c r="R24" s="394">
        <v>0.91817390923778308</v>
      </c>
      <c r="S24" s="394">
        <v>0.85586448687219596</v>
      </c>
      <c r="T24" s="394">
        <v>1.0966110305595</v>
      </c>
      <c r="U24" s="394">
        <v>0.33597641842210701</v>
      </c>
      <c r="V24" s="387">
        <v>0.92120431568810301</v>
      </c>
      <c r="W24" s="133">
        <v>3472</v>
      </c>
    </row>
    <row r="25" spans="1:23" x14ac:dyDescent="0.25">
      <c r="A25" s="131" t="s">
        <v>147</v>
      </c>
      <c r="B25" s="394">
        <v>2.22294369261295</v>
      </c>
      <c r="C25" s="394">
        <v>1.28411065381109</v>
      </c>
      <c r="D25" s="394">
        <v>1.36466052158287</v>
      </c>
      <c r="E25" s="394">
        <v>0.45464808607149898</v>
      </c>
      <c r="F25" s="394">
        <v>0.69580994477540203</v>
      </c>
      <c r="G25" s="394">
        <v>0.80189515907111297</v>
      </c>
      <c r="H25" s="394">
        <v>0.80104144186527293</v>
      </c>
      <c r="I25" s="394">
        <v>1.7330262900768698</v>
      </c>
      <c r="J25" s="394">
        <v>0.74270915855993591</v>
      </c>
      <c r="K25" s="132">
        <v>942.59237900000005</v>
      </c>
      <c r="M25" s="131" t="s">
        <v>147</v>
      </c>
      <c r="N25" s="394">
        <v>3.41641604551964</v>
      </c>
      <c r="O25" s="394">
        <v>1.5275446411698499</v>
      </c>
      <c r="P25" s="394">
        <v>1.2131363176586401</v>
      </c>
      <c r="Q25" s="394">
        <v>0.74416920198997205</v>
      </c>
      <c r="R25" s="394">
        <v>0.79426371679966001</v>
      </c>
      <c r="S25" s="394">
        <v>0.89454988319475504</v>
      </c>
      <c r="T25" s="394">
        <v>0.78979711946929498</v>
      </c>
      <c r="U25" s="394">
        <v>0.78392781837690906</v>
      </c>
      <c r="V25" s="387">
        <v>0.85056858761933096</v>
      </c>
      <c r="W25" s="133">
        <v>613</v>
      </c>
    </row>
    <row r="26" spans="1:23" x14ac:dyDescent="0.25">
      <c r="A26" s="131" t="s">
        <v>148</v>
      </c>
      <c r="B26" s="394">
        <v>2.06122249498079</v>
      </c>
      <c r="C26" s="394">
        <v>3.3030418011742699</v>
      </c>
      <c r="D26" s="394">
        <v>1.6904612617460502</v>
      </c>
      <c r="E26" s="394">
        <v>1.8786044355956801</v>
      </c>
      <c r="F26" s="394">
        <v>1.2798452440567201</v>
      </c>
      <c r="G26" s="394">
        <v>0.67001208660865696</v>
      </c>
      <c r="H26" s="394">
        <v>0.23883515931996702</v>
      </c>
      <c r="I26" s="394"/>
      <c r="J26" s="394">
        <v>0.8920416707088169</v>
      </c>
      <c r="K26" s="132">
        <v>41.697758999999998</v>
      </c>
      <c r="M26" s="131" t="s">
        <v>148</v>
      </c>
      <c r="N26" s="394">
        <v>4.66228700918042</v>
      </c>
      <c r="O26" s="394">
        <v>0.87535459335155807</v>
      </c>
      <c r="P26" s="394">
        <v>1.9919972282254801</v>
      </c>
      <c r="Q26" s="394">
        <v>1.6574443778931001</v>
      </c>
      <c r="R26" s="394">
        <v>0.82694130858193304</v>
      </c>
      <c r="S26" s="394">
        <v>0.66924832048222893</v>
      </c>
      <c r="T26" s="394">
        <v>0.42215165088441897</v>
      </c>
      <c r="U26" s="394"/>
      <c r="V26" s="387">
        <v>1.0366865863268999</v>
      </c>
      <c r="W26" s="133">
        <v>45</v>
      </c>
    </row>
    <row r="27" spans="1:23" x14ac:dyDescent="0.25">
      <c r="A27" s="131" t="s">
        <v>255</v>
      </c>
      <c r="B27" s="394">
        <v>0.94001712503974399</v>
      </c>
      <c r="C27" s="394">
        <v>1.01860758676916</v>
      </c>
      <c r="D27" s="394">
        <v>2.2516921647469399</v>
      </c>
      <c r="E27" s="394">
        <v>2.2634570742729698</v>
      </c>
      <c r="F27" s="394">
        <v>1.0395801447570501</v>
      </c>
      <c r="G27" s="394"/>
      <c r="H27" s="394"/>
      <c r="I27" s="394"/>
      <c r="J27" s="394">
        <v>1.3875637891494199</v>
      </c>
      <c r="K27" s="132">
        <v>20.511025</v>
      </c>
      <c r="M27" s="131" t="s">
        <v>255</v>
      </c>
      <c r="N27" s="394">
        <v>1.5276163851195801</v>
      </c>
      <c r="O27" s="394">
        <v>1.3910422831180198</v>
      </c>
      <c r="P27" s="394">
        <v>1.1347146087656901</v>
      </c>
      <c r="Q27" s="394">
        <v>2.2109695892281702</v>
      </c>
      <c r="R27" s="394">
        <v>1.35951023884217</v>
      </c>
      <c r="S27" s="394"/>
      <c r="T27" s="394"/>
      <c r="U27" s="394"/>
      <c r="V27" s="387">
        <v>1.5579679176080299</v>
      </c>
      <c r="W27" s="133">
        <v>57</v>
      </c>
    </row>
    <row r="28" spans="1:23" x14ac:dyDescent="0.25">
      <c r="A28" s="420" t="s">
        <v>110</v>
      </c>
      <c r="B28" s="421">
        <v>0.83103802464083198</v>
      </c>
      <c r="C28" s="421">
        <v>0.9049732656560241</v>
      </c>
      <c r="D28" s="421">
        <v>0.87203704408648908</v>
      </c>
      <c r="E28" s="421">
        <v>0.84858897703690406</v>
      </c>
      <c r="F28" s="421">
        <v>0.8327279886316219</v>
      </c>
      <c r="G28" s="421">
        <v>0.79465175800653598</v>
      </c>
      <c r="H28" s="421">
        <v>0.8634151046749049</v>
      </c>
      <c r="I28" s="421">
        <v>1.00752099021855</v>
      </c>
      <c r="J28" s="421">
        <v>0.84502914275881291</v>
      </c>
      <c r="K28" s="422">
        <v>118659.50233800001</v>
      </c>
      <c r="M28" s="420" t="s">
        <v>110</v>
      </c>
      <c r="N28" s="421">
        <v>1.0621721397003501</v>
      </c>
      <c r="O28" s="421">
        <v>1.0496578455449599</v>
      </c>
      <c r="P28" s="421">
        <v>1.0249029292357799</v>
      </c>
      <c r="Q28" s="421">
        <v>0.97317904985020609</v>
      </c>
      <c r="R28" s="421">
        <v>0.90006176418697903</v>
      </c>
      <c r="S28" s="421">
        <v>0.89645083992613295</v>
      </c>
      <c r="T28" s="421">
        <v>0.91312496410080002</v>
      </c>
      <c r="U28" s="421">
        <v>1.0371987688786</v>
      </c>
      <c r="V28" s="421">
        <v>0.93555703538952106</v>
      </c>
      <c r="W28" s="423">
        <v>268466</v>
      </c>
    </row>
    <row r="29" spans="1:23" x14ac:dyDescent="0.25">
      <c r="K29" s="125"/>
      <c r="V29" s="387"/>
    </row>
    <row r="30" spans="1:23" ht="12.75" customHeight="1" x14ac:dyDescent="0.25">
      <c r="A30" s="122"/>
      <c r="B30" s="120"/>
      <c r="C30" s="120"/>
      <c r="D30" s="120"/>
      <c r="E30" s="120"/>
      <c r="F30" s="120"/>
      <c r="G30" s="521" t="s">
        <v>88</v>
      </c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120"/>
      <c r="S30" s="120"/>
      <c r="T30" s="120"/>
      <c r="U30" s="120"/>
      <c r="V30" s="387"/>
      <c r="W30" s="123"/>
    </row>
    <row r="31" spans="1:23" ht="12.75" customHeight="1" x14ac:dyDescent="0.25">
      <c r="A31" s="122"/>
      <c r="B31" s="524" t="s">
        <v>33</v>
      </c>
      <c r="C31" s="524"/>
      <c r="D31" s="524"/>
      <c r="E31" s="524"/>
      <c r="F31" s="524"/>
      <c r="G31" s="524" t="s">
        <v>88</v>
      </c>
      <c r="H31" s="524"/>
      <c r="I31" s="524"/>
      <c r="J31" s="119"/>
      <c r="K31" s="119"/>
      <c r="L31" s="119"/>
      <c r="M31" s="119"/>
      <c r="N31" s="524" t="s">
        <v>30</v>
      </c>
      <c r="O31" s="524"/>
      <c r="P31" s="524"/>
      <c r="Q31" s="524"/>
      <c r="R31" s="524"/>
      <c r="S31" s="524"/>
      <c r="T31" s="524"/>
      <c r="U31" s="524"/>
      <c r="V31" s="387"/>
      <c r="W31" s="123"/>
    </row>
    <row r="32" spans="1:23" x14ac:dyDescent="0.25">
      <c r="A32" s="126"/>
      <c r="B32" s="523" t="s">
        <v>55</v>
      </c>
      <c r="C32" s="523"/>
      <c r="D32" s="523"/>
      <c r="E32" s="523"/>
      <c r="F32" s="523"/>
      <c r="G32" s="523"/>
      <c r="H32" s="523"/>
      <c r="I32" s="523"/>
      <c r="J32" s="127"/>
      <c r="K32" s="128"/>
      <c r="M32" s="126"/>
      <c r="N32" s="523" t="s">
        <v>55</v>
      </c>
      <c r="O32" s="523"/>
      <c r="P32" s="523"/>
      <c r="Q32" s="523"/>
      <c r="R32" s="523"/>
      <c r="S32" s="523"/>
      <c r="T32" s="523"/>
      <c r="U32" s="523"/>
      <c r="V32" s="391"/>
      <c r="W32" s="128"/>
    </row>
    <row r="33" spans="1:23" ht="12.75" customHeight="1" x14ac:dyDescent="0.25">
      <c r="A33" s="129" t="s">
        <v>91</v>
      </c>
      <c r="B33" s="117" t="s">
        <v>56</v>
      </c>
      <c r="C33" s="117" t="s">
        <v>57</v>
      </c>
      <c r="D33" s="117" t="s">
        <v>58</v>
      </c>
      <c r="E33" s="117" t="s">
        <v>59</v>
      </c>
      <c r="F33" s="117" t="s">
        <v>60</v>
      </c>
      <c r="G33" s="117" t="s">
        <v>61</v>
      </c>
      <c r="H33" s="117" t="s">
        <v>62</v>
      </c>
      <c r="I33" s="117" t="s">
        <v>63</v>
      </c>
      <c r="J33" s="118" t="s">
        <v>110</v>
      </c>
      <c r="K33" s="130" t="s">
        <v>111</v>
      </c>
      <c r="M33" s="129" t="s">
        <v>91</v>
      </c>
      <c r="N33" s="117" t="s">
        <v>56</v>
      </c>
      <c r="O33" s="117" t="s">
        <v>57</v>
      </c>
      <c r="P33" s="117" t="s">
        <v>58</v>
      </c>
      <c r="Q33" s="117" t="s">
        <v>59</v>
      </c>
      <c r="R33" s="117" t="s">
        <v>60</v>
      </c>
      <c r="S33" s="117" t="s">
        <v>61</v>
      </c>
      <c r="T33" s="117" t="s">
        <v>62</v>
      </c>
      <c r="U33" s="117" t="s">
        <v>63</v>
      </c>
      <c r="V33" s="118" t="s">
        <v>110</v>
      </c>
      <c r="W33" s="130" t="s">
        <v>97</v>
      </c>
    </row>
    <row r="34" spans="1:23" x14ac:dyDescent="0.25">
      <c r="A34" s="131" t="s">
        <v>44</v>
      </c>
      <c r="B34" s="394">
        <v>1.36610941091948</v>
      </c>
      <c r="C34" s="394">
        <v>3.8328150139131703</v>
      </c>
      <c r="D34" s="394">
        <v>2.2685231131800503</v>
      </c>
      <c r="E34" s="394">
        <v>1.1780034534750299</v>
      </c>
      <c r="F34" s="394">
        <v>1.2537167670524199</v>
      </c>
      <c r="G34" s="394">
        <v>1.3072197407544701</v>
      </c>
      <c r="H34" s="394">
        <v>1.06278582206823</v>
      </c>
      <c r="I34" s="394">
        <v>0.80068855097549207</v>
      </c>
      <c r="J34" s="387">
        <v>1.3483097236594099</v>
      </c>
      <c r="K34" s="132">
        <v>113.18001599999999</v>
      </c>
      <c r="M34" s="131" t="s">
        <v>44</v>
      </c>
      <c r="N34" s="394">
        <v>1.9291865479490899</v>
      </c>
      <c r="O34" s="394">
        <v>1.6665969457432199</v>
      </c>
      <c r="P34" s="394">
        <v>1.8586442018918101</v>
      </c>
      <c r="Q34" s="394">
        <v>1.34160600662688</v>
      </c>
      <c r="R34" s="394">
        <v>1.3927574388239401</v>
      </c>
      <c r="S34" s="394">
        <v>1.3934556342072901</v>
      </c>
      <c r="T34" s="394">
        <v>1.08569657842187</v>
      </c>
      <c r="U34" s="394">
        <v>0.8429037565639651</v>
      </c>
      <c r="V34" s="394">
        <v>1.27129245224109</v>
      </c>
      <c r="W34" s="132">
        <v>598</v>
      </c>
    </row>
    <row r="35" spans="1:23" x14ac:dyDescent="0.25">
      <c r="A35" s="131" t="s">
        <v>45</v>
      </c>
      <c r="B35" s="394">
        <v>1.1027506389570201</v>
      </c>
      <c r="C35" s="394">
        <v>0.96115941345968192</v>
      </c>
      <c r="D35" s="394">
        <v>2.1345643813258599</v>
      </c>
      <c r="E35" s="394">
        <v>1.2493247474625699</v>
      </c>
      <c r="F35" s="394">
        <v>1.0801462468294201</v>
      </c>
      <c r="G35" s="394">
        <v>0.81125418564850704</v>
      </c>
      <c r="H35" s="394">
        <v>0.87187901030719606</v>
      </c>
      <c r="I35" s="394">
        <v>1.18912978916737</v>
      </c>
      <c r="J35" s="387">
        <v>1.03419622815122</v>
      </c>
      <c r="K35" s="132">
        <v>296.42826600000001</v>
      </c>
      <c r="M35" s="131" t="s">
        <v>45</v>
      </c>
      <c r="N35" s="394">
        <v>1.8041600393146999</v>
      </c>
      <c r="O35" s="394">
        <v>1.58699261717267</v>
      </c>
      <c r="P35" s="394">
        <v>2.3291734878743697</v>
      </c>
      <c r="Q35" s="394">
        <v>1.4361023641378798</v>
      </c>
      <c r="R35" s="394">
        <v>1.09570298836896</v>
      </c>
      <c r="S35" s="394">
        <v>0.85930697119806199</v>
      </c>
      <c r="T35" s="394">
        <v>0.820050001852757</v>
      </c>
      <c r="U35" s="394">
        <v>1.13201595417093</v>
      </c>
      <c r="V35" s="394">
        <v>1.05665493189115</v>
      </c>
      <c r="W35" s="132">
        <v>1461</v>
      </c>
    </row>
    <row r="36" spans="1:23" x14ac:dyDescent="0.25">
      <c r="A36" s="131" t="s">
        <v>46</v>
      </c>
      <c r="B36" s="394">
        <v>1.2320766796229601</v>
      </c>
      <c r="C36" s="394">
        <v>0.8030415116407561</v>
      </c>
      <c r="D36" s="394">
        <v>1.0529979940676599</v>
      </c>
      <c r="E36" s="394">
        <v>0.803653400157189</v>
      </c>
      <c r="F36" s="394">
        <v>0.88756656684380308</v>
      </c>
      <c r="G36" s="394">
        <v>0.791594862504579</v>
      </c>
      <c r="H36" s="394">
        <v>0.93136839348741995</v>
      </c>
      <c r="I36" s="394">
        <v>0.91417688507442407</v>
      </c>
      <c r="J36" s="387">
        <v>0.88540392044022698</v>
      </c>
      <c r="K36" s="132">
        <v>626.36467500000003</v>
      </c>
      <c r="M36" s="131" t="s">
        <v>46</v>
      </c>
      <c r="N36" s="394">
        <v>1.54056021650957</v>
      </c>
      <c r="O36" s="394">
        <v>1.18682225206174</v>
      </c>
      <c r="P36" s="394">
        <v>1.2123367866685499</v>
      </c>
      <c r="Q36" s="394">
        <v>0.89008112412767604</v>
      </c>
      <c r="R36" s="394">
        <v>0.86449604702162308</v>
      </c>
      <c r="S36" s="394">
        <v>0.83803778933367001</v>
      </c>
      <c r="T36" s="394">
        <v>0.90481286646810799</v>
      </c>
      <c r="U36" s="394">
        <v>1.03208340844908</v>
      </c>
      <c r="V36" s="394">
        <v>0.93930352057675903</v>
      </c>
      <c r="W36" s="132">
        <v>2727</v>
      </c>
    </row>
    <row r="37" spans="1:23" x14ac:dyDescent="0.25">
      <c r="A37" s="131" t="s">
        <v>47</v>
      </c>
      <c r="B37" s="394">
        <v>1.49474970326903</v>
      </c>
      <c r="C37" s="394">
        <v>1.10457365659106</v>
      </c>
      <c r="D37" s="394">
        <v>0.97417110487214198</v>
      </c>
      <c r="E37" s="394">
        <v>0.65917638123261402</v>
      </c>
      <c r="F37" s="394">
        <v>0.89129627035620007</v>
      </c>
      <c r="G37" s="394">
        <v>0.89695581888530695</v>
      </c>
      <c r="H37" s="394">
        <v>0.95271372397337106</v>
      </c>
      <c r="I37" s="394">
        <v>1.05560645087147</v>
      </c>
      <c r="J37" s="387">
        <v>0.94435341003571094</v>
      </c>
      <c r="K37" s="132">
        <v>1028.54927</v>
      </c>
      <c r="M37" s="131" t="s">
        <v>47</v>
      </c>
      <c r="N37" s="394">
        <v>2.1306076793958497</v>
      </c>
      <c r="O37" s="394">
        <v>1.1175732455604699</v>
      </c>
      <c r="P37" s="394">
        <v>1.0135318726510401</v>
      </c>
      <c r="Q37" s="394">
        <v>0.81379828406703791</v>
      </c>
      <c r="R37" s="394">
        <v>0.90440357828794804</v>
      </c>
      <c r="S37" s="394">
        <v>0.96991530286184802</v>
      </c>
      <c r="T37" s="394">
        <v>1.01802136924891</v>
      </c>
      <c r="U37" s="394">
        <v>1.11117307318415</v>
      </c>
      <c r="V37" s="394">
        <v>1.02182909989124</v>
      </c>
      <c r="W37" s="132">
        <v>4287</v>
      </c>
    </row>
    <row r="38" spans="1:23" x14ac:dyDescent="0.25">
      <c r="A38" s="131" t="s">
        <v>138</v>
      </c>
      <c r="B38" s="394">
        <v>1.19868157592561</v>
      </c>
      <c r="C38" s="394">
        <v>0.64290514568683998</v>
      </c>
      <c r="D38" s="394">
        <v>0.60352902875257197</v>
      </c>
      <c r="E38" s="394">
        <v>0.83669097006168802</v>
      </c>
      <c r="F38" s="394">
        <v>0.78614509421608603</v>
      </c>
      <c r="G38" s="394">
        <v>0.94437470488792896</v>
      </c>
      <c r="H38" s="394">
        <v>0.95696379224440609</v>
      </c>
      <c r="I38" s="394">
        <v>0.97502736959335612</v>
      </c>
      <c r="J38" s="387">
        <v>0.90664017052164392</v>
      </c>
      <c r="K38" s="132">
        <v>1191.9744880000001</v>
      </c>
      <c r="M38" s="131" t="s">
        <v>138</v>
      </c>
      <c r="N38" s="394">
        <v>1.40542459178321</v>
      </c>
      <c r="O38" s="394">
        <v>1.09567675294308</v>
      </c>
      <c r="P38" s="394">
        <v>0.88793358450316706</v>
      </c>
      <c r="Q38" s="394">
        <v>0.938870084146332</v>
      </c>
      <c r="R38" s="394">
        <v>0.915664219339277</v>
      </c>
      <c r="S38" s="394">
        <v>1.0143715426495701</v>
      </c>
      <c r="T38" s="394">
        <v>1.05504437297426</v>
      </c>
      <c r="U38" s="394">
        <v>1.1080884907269</v>
      </c>
      <c r="V38" s="394">
        <v>1.03480893194615</v>
      </c>
      <c r="W38" s="132">
        <v>5275</v>
      </c>
    </row>
    <row r="39" spans="1:23" x14ac:dyDescent="0.25">
      <c r="A39" s="131" t="s">
        <v>139</v>
      </c>
      <c r="B39" s="394">
        <v>0.94872073218957298</v>
      </c>
      <c r="C39" s="394">
        <v>0.59586742963710693</v>
      </c>
      <c r="D39" s="394">
        <v>0.91965617735621097</v>
      </c>
      <c r="E39" s="394">
        <v>0.96563837698105903</v>
      </c>
      <c r="F39" s="394">
        <v>0.89858621404842798</v>
      </c>
      <c r="G39" s="394">
        <v>0.90242986574311002</v>
      </c>
      <c r="H39" s="394">
        <v>0.93856554194542297</v>
      </c>
      <c r="I39" s="394">
        <v>0.88336102249712201</v>
      </c>
      <c r="J39" s="387">
        <v>0.90462066192181889</v>
      </c>
      <c r="K39" s="132">
        <v>1316.6737909999999</v>
      </c>
      <c r="M39" s="131" t="s">
        <v>139</v>
      </c>
      <c r="N39" s="394">
        <v>1.33172402949817</v>
      </c>
      <c r="O39" s="394">
        <v>0.83228352120078797</v>
      </c>
      <c r="P39" s="394">
        <v>0.97500166910183594</v>
      </c>
      <c r="Q39" s="394">
        <v>0.95088330641282692</v>
      </c>
      <c r="R39" s="394">
        <v>0.96678762965757992</v>
      </c>
      <c r="S39" s="394">
        <v>0.97042204295873602</v>
      </c>
      <c r="T39" s="394">
        <v>1.0159057361283501</v>
      </c>
      <c r="U39" s="394">
        <v>1.07355971069678</v>
      </c>
      <c r="V39" s="394">
        <v>1.0034963266389199</v>
      </c>
      <c r="W39" s="132">
        <v>5608</v>
      </c>
    </row>
    <row r="40" spans="1:23" x14ac:dyDescent="0.25">
      <c r="A40" s="131" t="s">
        <v>140</v>
      </c>
      <c r="B40" s="394">
        <v>1.16677218647138</v>
      </c>
      <c r="C40" s="394">
        <v>0.78885792389626308</v>
      </c>
      <c r="D40" s="394">
        <v>0.71487733921711494</v>
      </c>
      <c r="E40" s="394">
        <v>0.96265483958451104</v>
      </c>
      <c r="F40" s="394">
        <v>0.74391855023408693</v>
      </c>
      <c r="G40" s="394">
        <v>0.814867539867837</v>
      </c>
      <c r="H40" s="394">
        <v>1.0146534970471199</v>
      </c>
      <c r="I40" s="394">
        <v>1.03340146032326</v>
      </c>
      <c r="J40" s="387">
        <v>0.87733051479007695</v>
      </c>
      <c r="K40" s="132">
        <v>1215.1407349999999</v>
      </c>
      <c r="M40" s="131" t="s">
        <v>140</v>
      </c>
      <c r="N40" s="394">
        <v>1.4695837447606102</v>
      </c>
      <c r="O40" s="394">
        <v>0.97782675658630491</v>
      </c>
      <c r="P40" s="394">
        <v>0.937459552803945</v>
      </c>
      <c r="Q40" s="394">
        <v>0.90461535885275102</v>
      </c>
      <c r="R40" s="394">
        <v>0.80099896125721803</v>
      </c>
      <c r="S40" s="394">
        <v>0.9301029773014039</v>
      </c>
      <c r="T40" s="394">
        <v>1.0789730747094302</v>
      </c>
      <c r="U40" s="394">
        <v>1.1710820846941099</v>
      </c>
      <c r="V40" s="394">
        <v>0.96975675712813891</v>
      </c>
      <c r="W40" s="132">
        <v>5235</v>
      </c>
    </row>
    <row r="41" spans="1:23" x14ac:dyDescent="0.25">
      <c r="A41" s="131" t="s">
        <v>141</v>
      </c>
      <c r="B41" s="394">
        <v>1.6256717820779301</v>
      </c>
      <c r="C41" s="394">
        <v>1.07547731556271</v>
      </c>
      <c r="D41" s="394">
        <v>0.88782321920240193</v>
      </c>
      <c r="E41" s="394">
        <v>0.75868362742139994</v>
      </c>
      <c r="F41" s="394">
        <v>0.61930606080427097</v>
      </c>
      <c r="G41" s="394">
        <v>0.87361871887848597</v>
      </c>
      <c r="H41" s="394">
        <v>1.06962696767601</v>
      </c>
      <c r="I41" s="394">
        <v>1.1273541831056901</v>
      </c>
      <c r="J41" s="387">
        <v>0.85955546178138309</v>
      </c>
      <c r="K41" s="132">
        <v>972.02117499999997</v>
      </c>
      <c r="M41" s="131" t="s">
        <v>141</v>
      </c>
      <c r="N41" s="394">
        <v>1.20384187686269</v>
      </c>
      <c r="O41" s="394">
        <v>1.1963125833067501</v>
      </c>
      <c r="P41" s="394">
        <v>0.88407977545320904</v>
      </c>
      <c r="Q41" s="394">
        <v>0.81594212231932506</v>
      </c>
      <c r="R41" s="394">
        <v>0.76871424454875692</v>
      </c>
      <c r="S41" s="394">
        <v>0.95887550678739297</v>
      </c>
      <c r="T41" s="394">
        <v>1.1104760978010899</v>
      </c>
      <c r="U41" s="394">
        <v>1.2560810281631201</v>
      </c>
      <c r="V41" s="394">
        <v>0.94843920727873898</v>
      </c>
      <c r="W41" s="132">
        <v>4123</v>
      </c>
    </row>
    <row r="42" spans="1:23" x14ac:dyDescent="0.25">
      <c r="A42" s="131" t="s">
        <v>142</v>
      </c>
      <c r="B42" s="394">
        <v>0.80133668992737994</v>
      </c>
      <c r="C42" s="394">
        <v>1.0424164333572801</v>
      </c>
      <c r="D42" s="394">
        <v>0.80373773662669801</v>
      </c>
      <c r="E42" s="394">
        <v>0.71300344130045701</v>
      </c>
      <c r="F42" s="394">
        <v>0.85668555238009603</v>
      </c>
      <c r="G42" s="394">
        <v>0.92116451198614802</v>
      </c>
      <c r="H42" s="394">
        <v>0.92010716166487194</v>
      </c>
      <c r="I42" s="394">
        <v>1.1871675159386101</v>
      </c>
      <c r="J42" s="387">
        <v>0.91145997956300406</v>
      </c>
      <c r="K42" s="132">
        <v>622.24090899999999</v>
      </c>
      <c r="M42" s="131" t="s">
        <v>142</v>
      </c>
      <c r="N42" s="394">
        <v>0.96083733581896202</v>
      </c>
      <c r="O42" s="394">
        <v>1.0299921421296201</v>
      </c>
      <c r="P42" s="394">
        <v>0.92106049914714105</v>
      </c>
      <c r="Q42" s="394">
        <v>0.782114444251376</v>
      </c>
      <c r="R42" s="394">
        <v>0.85600489814237601</v>
      </c>
      <c r="S42" s="394">
        <v>1.0033553468318099</v>
      </c>
      <c r="T42" s="394">
        <v>1.1668729020144499</v>
      </c>
      <c r="U42" s="394">
        <v>1.3129404591954199</v>
      </c>
      <c r="V42" s="394">
        <v>0.98287693601217996</v>
      </c>
      <c r="W42" s="132">
        <v>2534</v>
      </c>
    </row>
    <row r="43" spans="1:23" x14ac:dyDescent="0.25">
      <c r="A43" s="131" t="s">
        <v>143</v>
      </c>
      <c r="B43" s="394">
        <v>1.06754980568907</v>
      </c>
      <c r="C43" s="394">
        <v>0.98094273323133296</v>
      </c>
      <c r="D43" s="394">
        <v>0.51342615626980292</v>
      </c>
      <c r="E43" s="394">
        <v>0.78544807221957891</v>
      </c>
      <c r="F43" s="394">
        <v>0.70281746275181012</v>
      </c>
      <c r="G43" s="394">
        <v>1.0546804403854499</v>
      </c>
      <c r="H43" s="394">
        <v>1.1033064615006198</v>
      </c>
      <c r="I43" s="394">
        <v>0.93620250625819201</v>
      </c>
      <c r="J43" s="387">
        <v>0.88373727668469304</v>
      </c>
      <c r="K43" s="132">
        <v>311.810787</v>
      </c>
      <c r="M43" s="131" t="s">
        <v>143</v>
      </c>
      <c r="N43" s="394">
        <v>1.4079126326459102</v>
      </c>
      <c r="O43" s="394">
        <v>0.97040510376839706</v>
      </c>
      <c r="P43" s="394">
        <v>0.94813995945754004</v>
      </c>
      <c r="Q43" s="394">
        <v>0.89893290289716599</v>
      </c>
      <c r="R43" s="394">
        <v>0.97251310775350008</v>
      </c>
      <c r="S43" s="394">
        <v>1.12018014670259</v>
      </c>
      <c r="T43" s="394">
        <v>1.08958677094222</v>
      </c>
      <c r="U43" s="394">
        <v>1.03185293900575</v>
      </c>
      <c r="V43" s="394">
        <v>1.0278600230057799</v>
      </c>
      <c r="W43" s="132">
        <v>1178</v>
      </c>
    </row>
    <row r="44" spans="1:23" x14ac:dyDescent="0.25">
      <c r="A44" s="131" t="s">
        <v>144</v>
      </c>
      <c r="B44" s="394">
        <v>0.99682545927601396</v>
      </c>
      <c r="C44" s="394">
        <v>0.96729951138328896</v>
      </c>
      <c r="D44" s="394">
        <v>0.76296987683623996</v>
      </c>
      <c r="E44" s="394">
        <v>2.3461943616203702</v>
      </c>
      <c r="F44" s="394">
        <v>0.92168579056586908</v>
      </c>
      <c r="G44" s="394">
        <v>0.97569253012205193</v>
      </c>
      <c r="H44" s="394">
        <v>0.68662594457275106</v>
      </c>
      <c r="I44" s="394">
        <v>0.67575307613479796</v>
      </c>
      <c r="J44" s="387">
        <v>0.94569151172184107</v>
      </c>
      <c r="K44" s="132">
        <v>163.17287300000001</v>
      </c>
      <c r="M44" s="131" t="s">
        <v>144</v>
      </c>
      <c r="N44" s="394">
        <v>1.7395230052978499</v>
      </c>
      <c r="O44" s="394">
        <v>1.5226217600496401</v>
      </c>
      <c r="P44" s="394">
        <v>1.3119209093053101</v>
      </c>
      <c r="Q44" s="394">
        <v>0.840014641271422</v>
      </c>
      <c r="R44" s="394">
        <v>0.91762772036225304</v>
      </c>
      <c r="S44" s="394">
        <v>1.0485532382723299</v>
      </c>
      <c r="T44" s="394">
        <v>0.95284822386654999</v>
      </c>
      <c r="U44" s="394">
        <v>0.96988089228420094</v>
      </c>
      <c r="V44" s="394">
        <v>1.0013855055871499</v>
      </c>
      <c r="W44" s="132">
        <v>482</v>
      </c>
    </row>
    <row r="45" spans="1:23" x14ac:dyDescent="0.25">
      <c r="A45" s="131" t="s">
        <v>145</v>
      </c>
      <c r="B45" s="394">
        <v>0.43768877208396001</v>
      </c>
      <c r="C45" s="394">
        <v>1.06342862949499</v>
      </c>
      <c r="D45" s="394">
        <v>0.54881431152479099</v>
      </c>
      <c r="E45" s="394">
        <v>0.86477226330576695</v>
      </c>
      <c r="F45" s="394">
        <v>1.2671232163396799</v>
      </c>
      <c r="G45" s="394">
        <v>1.2540792518567101</v>
      </c>
      <c r="H45" s="394">
        <v>0.90457882925738209</v>
      </c>
      <c r="I45" s="394">
        <v>0.81734613818399593</v>
      </c>
      <c r="J45" s="387">
        <v>1.1057455056843299</v>
      </c>
      <c r="K45" s="132">
        <v>93.723012999999995</v>
      </c>
      <c r="M45" s="131" t="s">
        <v>145</v>
      </c>
      <c r="N45" s="394">
        <v>1.4571023677578199</v>
      </c>
      <c r="O45" s="394">
        <v>2.1309876363460503</v>
      </c>
      <c r="P45" s="394">
        <v>1.54720576359892</v>
      </c>
      <c r="Q45" s="394">
        <v>1.3615758073413</v>
      </c>
      <c r="R45" s="394">
        <v>1.20861235344777</v>
      </c>
      <c r="S45" s="394">
        <v>1.24486305078837</v>
      </c>
      <c r="T45" s="394">
        <v>1.02912698110603</v>
      </c>
      <c r="U45" s="394">
        <v>0.87244541493738192</v>
      </c>
      <c r="V45" s="394">
        <v>1.1750431915264401</v>
      </c>
      <c r="W45" s="132">
        <v>210</v>
      </c>
    </row>
    <row r="46" spans="1:23" x14ac:dyDescent="0.25">
      <c r="A46" s="131" t="s">
        <v>146</v>
      </c>
      <c r="B46" s="394">
        <v>0.14881294935519901</v>
      </c>
      <c r="C46" s="394">
        <v>1.5148061959227801</v>
      </c>
      <c r="D46" s="394">
        <v>0.691718293756587</v>
      </c>
      <c r="E46" s="394">
        <v>8.9590157017598298</v>
      </c>
      <c r="F46" s="394">
        <v>0.22420419286679402</v>
      </c>
      <c r="G46" s="394">
        <v>0.69456955439906398</v>
      </c>
      <c r="H46" s="394">
        <v>1.7147107864946802</v>
      </c>
      <c r="I46" s="394">
        <v>0.41311552495640297</v>
      </c>
      <c r="J46" s="387">
        <v>1.27371591098643</v>
      </c>
      <c r="K46" s="132">
        <v>27.327963</v>
      </c>
      <c r="M46" s="131" t="s">
        <v>146</v>
      </c>
      <c r="N46" s="394">
        <v>1.9169848946729999</v>
      </c>
      <c r="O46" s="394">
        <v>4.38205758063103</v>
      </c>
      <c r="P46" s="394">
        <v>2.3524556127134302</v>
      </c>
      <c r="Q46" s="394">
        <v>3.2544675673758601</v>
      </c>
      <c r="R46" s="394">
        <v>0.9424791974574801</v>
      </c>
      <c r="S46" s="394">
        <v>1.08713210229802</v>
      </c>
      <c r="T46" s="394">
        <v>0.94433781369135206</v>
      </c>
      <c r="U46" s="394">
        <v>0.54535347677219503</v>
      </c>
      <c r="V46" s="394">
        <v>1.1739035869102599</v>
      </c>
      <c r="W46" s="132">
        <v>48</v>
      </c>
    </row>
    <row r="47" spans="1:23" x14ac:dyDescent="0.25">
      <c r="A47" s="131" t="s">
        <v>147</v>
      </c>
      <c r="B47" s="394">
        <v>0</v>
      </c>
      <c r="C47" s="394">
        <v>11.754270065606399</v>
      </c>
      <c r="D47" s="394">
        <v>0</v>
      </c>
      <c r="E47" s="394">
        <v>0.56328600546149399</v>
      </c>
      <c r="F47" s="394">
        <v>0.304221721409492</v>
      </c>
      <c r="G47" s="394">
        <v>0.156775369759099</v>
      </c>
      <c r="H47" s="394">
        <v>3.2497894398993701</v>
      </c>
      <c r="I47" s="394"/>
      <c r="J47" s="387">
        <v>0.74106220573540493</v>
      </c>
      <c r="K47" s="132">
        <v>5.5978079999999997</v>
      </c>
      <c r="M47" s="131" t="s">
        <v>147</v>
      </c>
      <c r="N47" s="394">
        <v>0</v>
      </c>
      <c r="O47" s="394">
        <v>4.5666466064849098</v>
      </c>
      <c r="P47" s="394">
        <v>0</v>
      </c>
      <c r="Q47" s="394">
        <v>1.67652585515296</v>
      </c>
      <c r="R47" s="394">
        <v>0.469004079937893</v>
      </c>
      <c r="S47" s="394">
        <v>0.31834421559606096</v>
      </c>
      <c r="T47" s="394">
        <v>3.14985436418204</v>
      </c>
      <c r="U47" s="394"/>
      <c r="V47" s="394">
        <v>0.90991909835943996</v>
      </c>
      <c r="W47" s="132">
        <v>10</v>
      </c>
    </row>
    <row r="48" spans="1:23" x14ac:dyDescent="0.25">
      <c r="A48" s="131" t="s">
        <v>148</v>
      </c>
      <c r="B48" s="394">
        <v>2.88856340979541</v>
      </c>
      <c r="C48" s="394">
        <v>0</v>
      </c>
      <c r="D48" s="394"/>
      <c r="E48" s="394"/>
      <c r="F48" s="394">
        <v>2.1988168271906301</v>
      </c>
      <c r="G48" s="394"/>
      <c r="H48" s="394"/>
      <c r="I48" s="394"/>
      <c r="J48" s="387">
        <v>1.3823006046355899</v>
      </c>
      <c r="K48" s="132">
        <v>0.39480500000000002</v>
      </c>
      <c r="M48" s="131" t="s">
        <v>148</v>
      </c>
      <c r="N48" s="394">
        <v>4.2078466913132502</v>
      </c>
      <c r="O48" s="394"/>
      <c r="P48" s="394"/>
      <c r="Q48" s="394"/>
      <c r="R48" s="394">
        <v>2.1988167842320498</v>
      </c>
      <c r="S48" s="394"/>
      <c r="T48" s="394"/>
      <c r="U48" s="394"/>
      <c r="V48" s="394">
        <v>1.44973205340698</v>
      </c>
      <c r="W48" s="132">
        <v>2</v>
      </c>
    </row>
    <row r="49" spans="1:23" x14ac:dyDescent="0.25">
      <c r="A49" s="131" t="s">
        <v>255</v>
      </c>
      <c r="B49" s="394">
        <v>0.84781346420956694</v>
      </c>
      <c r="C49" s="394">
        <v>0</v>
      </c>
      <c r="D49" s="394">
        <v>3.2722615117248397</v>
      </c>
      <c r="E49" s="394"/>
      <c r="F49" s="394"/>
      <c r="G49" s="394"/>
      <c r="H49" s="394"/>
      <c r="I49" s="394"/>
      <c r="J49" s="387">
        <v>1.2996320253729499</v>
      </c>
      <c r="K49" s="132">
        <v>0.47147299999999998</v>
      </c>
      <c r="M49" s="131" t="s">
        <v>255</v>
      </c>
      <c r="N49" s="394">
        <v>1.1750637042725001</v>
      </c>
      <c r="O49" s="394"/>
      <c r="P49" s="394">
        <v>3.2722616542954803</v>
      </c>
      <c r="Q49" s="394"/>
      <c r="R49" s="394"/>
      <c r="S49" s="394"/>
      <c r="T49" s="394"/>
      <c r="U49" s="394"/>
      <c r="V49" s="394">
        <v>1.7234117352871101</v>
      </c>
      <c r="W49" s="132">
        <v>2</v>
      </c>
    </row>
    <row r="50" spans="1:23" x14ac:dyDescent="0.25">
      <c r="A50" s="420" t="s">
        <v>110</v>
      </c>
      <c r="B50" s="421">
        <v>1.1951743671897801</v>
      </c>
      <c r="C50" s="421">
        <v>0.95787191736227295</v>
      </c>
      <c r="D50" s="421">
        <v>0.88333950517186499</v>
      </c>
      <c r="E50" s="421">
        <v>0.88174107442418004</v>
      </c>
      <c r="F50" s="421">
        <v>0.80536036886522</v>
      </c>
      <c r="G50" s="421">
        <v>0.89127581366022601</v>
      </c>
      <c r="H50" s="421">
        <v>0.96656398255986009</v>
      </c>
      <c r="I50" s="421">
        <v>0.99669452802002789</v>
      </c>
      <c r="J50" s="421">
        <v>0.90990318471027509</v>
      </c>
      <c r="K50" s="422">
        <v>7985.0720469999997</v>
      </c>
      <c r="M50" s="420" t="s">
        <v>110</v>
      </c>
      <c r="N50" s="421">
        <v>1.4839768606619501</v>
      </c>
      <c r="O50" s="421">
        <v>1.1236621274281899</v>
      </c>
      <c r="P50" s="421">
        <v>1.0410397236334099</v>
      </c>
      <c r="Q50" s="421">
        <v>0.89930621448711501</v>
      </c>
      <c r="R50" s="421">
        <v>0.87681229853562204</v>
      </c>
      <c r="S50" s="421">
        <v>0.96780219989394989</v>
      </c>
      <c r="T50" s="421">
        <v>1.02811485460284</v>
      </c>
      <c r="U50" s="421">
        <v>1.1137330997621699</v>
      </c>
      <c r="V50" s="421">
        <v>0.99876428486975999</v>
      </c>
      <c r="W50" s="422">
        <v>33780</v>
      </c>
    </row>
  </sheetData>
  <mergeCells count="15">
    <mergeCell ref="B32:I32"/>
    <mergeCell ref="N32:U32"/>
    <mergeCell ref="B9:I9"/>
    <mergeCell ref="N9:U9"/>
    <mergeCell ref="B10:I10"/>
    <mergeCell ref="N10:U10"/>
    <mergeCell ref="G30:Q30"/>
    <mergeCell ref="B31:I31"/>
    <mergeCell ref="N31:U31"/>
    <mergeCell ref="G8:Q8"/>
    <mergeCell ref="A1:W1"/>
    <mergeCell ref="A2:W2"/>
    <mergeCell ref="A3:W3"/>
    <mergeCell ref="A4:W4"/>
    <mergeCell ref="A5:W5"/>
  </mergeCells>
  <pageMargins left="0.78749999999999998" right="0.78749999999999998" top="1.05277777777778" bottom="1.05277777777778" header="0.78749999999999998" footer="0.78749999999999998"/>
  <pageSetup scale="59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50"/>
  <sheetViews>
    <sheetView workbookViewId="0">
      <pane ySplit="6" topLeftCell="A7" activePane="bottomLeft" state="frozen"/>
      <selection pane="bottomLeft" activeCell="A7" sqref="A7"/>
    </sheetView>
  </sheetViews>
  <sheetFormatPr defaultColWidth="11.42578125" defaultRowHeight="15" x14ac:dyDescent="0.25"/>
  <cols>
    <col min="11" max="11" width="10.5703125" customWidth="1"/>
  </cols>
  <sheetData>
    <row r="1" spans="1:23" x14ac:dyDescent="0.25">
      <c r="A1" s="491" t="s">
        <v>250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</row>
    <row r="2" spans="1:23" x14ac:dyDescent="0.25">
      <c r="A2" s="492" t="s">
        <v>251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</row>
    <row r="3" spans="1:23" x14ac:dyDescent="0.25">
      <c r="A3" s="492" t="s">
        <v>26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</row>
    <row r="4" spans="1:23" x14ac:dyDescent="0.25">
      <c r="A4" s="492" t="s">
        <v>137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</row>
    <row r="5" spans="1:23" ht="12.75" customHeight="1" x14ac:dyDescent="0.25">
      <c r="A5" s="522" t="s">
        <v>27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</row>
    <row r="6" spans="1:23" ht="12.75" customHeight="1" x14ac:dyDescent="0.25">
      <c r="A6" s="124"/>
      <c r="B6" s="124"/>
      <c r="C6" s="124"/>
      <c r="D6" s="124"/>
      <c r="E6" s="124"/>
      <c r="F6" s="419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1:23" x14ac:dyDescent="0.2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</row>
    <row r="8" spans="1:23" ht="12.75" customHeight="1" x14ac:dyDescent="0.25">
      <c r="A8" s="122"/>
      <c r="B8" s="120"/>
      <c r="C8" s="120"/>
      <c r="D8" s="120"/>
      <c r="E8" s="120"/>
      <c r="F8" s="120"/>
      <c r="G8" s="521" t="s">
        <v>89</v>
      </c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120"/>
      <c r="S8" s="120"/>
      <c r="T8" s="120"/>
      <c r="U8" s="120"/>
      <c r="V8" s="120"/>
      <c r="W8" s="123"/>
    </row>
    <row r="9" spans="1:23" ht="12.75" customHeight="1" x14ac:dyDescent="0.25">
      <c r="B9" s="524" t="s">
        <v>33</v>
      </c>
      <c r="C9" s="524"/>
      <c r="D9" s="524"/>
      <c r="E9" s="524"/>
      <c r="F9" s="524"/>
      <c r="G9" s="524"/>
      <c r="H9" s="524"/>
      <c r="I9" s="524"/>
      <c r="N9" s="524" t="s">
        <v>30</v>
      </c>
      <c r="O9" s="524"/>
      <c r="P9" s="524"/>
      <c r="Q9" s="524"/>
      <c r="R9" s="524"/>
      <c r="S9" s="524"/>
      <c r="T9" s="524"/>
      <c r="U9" s="524"/>
    </row>
    <row r="10" spans="1:23" x14ac:dyDescent="0.25">
      <c r="A10" s="126"/>
      <c r="B10" s="523" t="s">
        <v>55</v>
      </c>
      <c r="C10" s="523"/>
      <c r="D10" s="523"/>
      <c r="E10" s="523"/>
      <c r="F10" s="523"/>
      <c r="G10" s="523"/>
      <c r="H10" s="523"/>
      <c r="I10" s="523"/>
      <c r="J10" s="127"/>
      <c r="K10" s="128"/>
      <c r="M10" s="126"/>
      <c r="N10" s="523" t="s">
        <v>55</v>
      </c>
      <c r="O10" s="523"/>
      <c r="P10" s="523"/>
      <c r="Q10" s="523"/>
      <c r="R10" s="523"/>
      <c r="S10" s="523"/>
      <c r="T10" s="523"/>
      <c r="U10" s="523"/>
      <c r="V10" s="127"/>
      <c r="W10" s="128"/>
    </row>
    <row r="11" spans="1:23" ht="12.75" customHeight="1" x14ac:dyDescent="0.25">
      <c r="A11" s="129" t="s">
        <v>91</v>
      </c>
      <c r="B11" s="117" t="s">
        <v>56</v>
      </c>
      <c r="C11" s="117" t="s">
        <v>57</v>
      </c>
      <c r="D11" s="117" t="s">
        <v>58</v>
      </c>
      <c r="E11" s="117" t="s">
        <v>59</v>
      </c>
      <c r="F11" s="117" t="s">
        <v>60</v>
      </c>
      <c r="G11" s="117" t="s">
        <v>61</v>
      </c>
      <c r="H11" s="117" t="s">
        <v>62</v>
      </c>
      <c r="I11" s="117" t="s">
        <v>63</v>
      </c>
      <c r="J11" s="118" t="s">
        <v>110</v>
      </c>
      <c r="K11" s="130" t="s">
        <v>111</v>
      </c>
      <c r="M11" s="129" t="s">
        <v>91</v>
      </c>
      <c r="N11" s="117" t="s">
        <v>56</v>
      </c>
      <c r="O11" s="117" t="s">
        <v>57</v>
      </c>
      <c r="P11" s="117" t="s">
        <v>58</v>
      </c>
      <c r="Q11" s="117" t="s">
        <v>59</v>
      </c>
      <c r="R11" s="117" t="s">
        <v>60</v>
      </c>
      <c r="S11" s="117" t="s">
        <v>61</v>
      </c>
      <c r="T11" s="117" t="s">
        <v>62</v>
      </c>
      <c r="U11" s="117" t="s">
        <v>63</v>
      </c>
      <c r="V11" s="118" t="s">
        <v>110</v>
      </c>
      <c r="W11" s="130" t="s">
        <v>97</v>
      </c>
    </row>
    <row r="12" spans="1:23" x14ac:dyDescent="0.25">
      <c r="A12" s="131" t="s">
        <v>44</v>
      </c>
      <c r="B12" s="394">
        <v>0.59504190414510494</v>
      </c>
      <c r="C12" s="394">
        <v>0.55225817391244703</v>
      </c>
      <c r="D12" s="394">
        <v>0.63089217848207901</v>
      </c>
      <c r="E12" s="394">
        <v>0.77409433871032507</v>
      </c>
      <c r="F12" s="394">
        <v>0.77359907728050603</v>
      </c>
      <c r="G12" s="394">
        <v>0.86992979123901304</v>
      </c>
      <c r="H12" s="394">
        <v>0.86211053027190698</v>
      </c>
      <c r="I12" s="394">
        <v>0.91459867711415599</v>
      </c>
      <c r="J12" s="387">
        <v>0.79876479837533598</v>
      </c>
      <c r="K12" s="132">
        <v>251.805227</v>
      </c>
      <c r="M12" s="131" t="s">
        <v>44</v>
      </c>
      <c r="N12" s="394">
        <v>0.89175719509442697</v>
      </c>
      <c r="O12" s="394">
        <v>0.66139404318664408</v>
      </c>
      <c r="P12" s="394">
        <v>0.90923548593483206</v>
      </c>
      <c r="Q12" s="394">
        <v>0.87806645611914103</v>
      </c>
      <c r="R12" s="394">
        <v>0.86234321675024905</v>
      </c>
      <c r="S12" s="394">
        <v>1.0132217080824899</v>
      </c>
      <c r="T12" s="394">
        <v>0.94591590965471495</v>
      </c>
      <c r="U12" s="394">
        <v>0.93919512775910508</v>
      </c>
      <c r="V12" s="387">
        <v>0.91951150187637698</v>
      </c>
      <c r="W12" s="133">
        <v>1442</v>
      </c>
    </row>
    <row r="13" spans="1:23" x14ac:dyDescent="0.25">
      <c r="A13" s="131" t="s">
        <v>45</v>
      </c>
      <c r="B13" s="394">
        <v>0.90657311096609505</v>
      </c>
      <c r="C13" s="394">
        <v>0.843987127802035</v>
      </c>
      <c r="D13" s="394">
        <v>0.9528319771823659</v>
      </c>
      <c r="E13" s="394">
        <v>0.8732806783573569</v>
      </c>
      <c r="F13" s="394">
        <v>0.76687315140288304</v>
      </c>
      <c r="G13" s="394">
        <v>0.69414112911728598</v>
      </c>
      <c r="H13" s="394">
        <v>0.93927987145265901</v>
      </c>
      <c r="I13" s="394">
        <v>1.0088337741064</v>
      </c>
      <c r="J13" s="387">
        <v>0.82820848073061493</v>
      </c>
      <c r="K13" s="132">
        <v>1010.035085</v>
      </c>
      <c r="M13" s="131" t="s">
        <v>45</v>
      </c>
      <c r="N13" s="394">
        <v>1.19396477945954</v>
      </c>
      <c r="O13" s="394">
        <v>1.0095987029460101</v>
      </c>
      <c r="P13" s="394">
        <v>1.2030440857173301</v>
      </c>
      <c r="Q13" s="394">
        <v>1.0778630493872401</v>
      </c>
      <c r="R13" s="394">
        <v>0.92010561866697893</v>
      </c>
      <c r="S13" s="394">
        <v>0.87352361537870604</v>
      </c>
      <c r="T13" s="394">
        <v>1.00260944356711</v>
      </c>
      <c r="U13" s="394">
        <v>1.0678216634177899</v>
      </c>
      <c r="V13" s="387">
        <v>0.97862326465678506</v>
      </c>
      <c r="W13" s="133">
        <v>4616</v>
      </c>
    </row>
    <row r="14" spans="1:23" x14ac:dyDescent="0.25">
      <c r="A14" s="131" t="s">
        <v>46</v>
      </c>
      <c r="B14" s="394">
        <v>0.78544249549461098</v>
      </c>
      <c r="C14" s="394">
        <v>0.75691762679226604</v>
      </c>
      <c r="D14" s="394">
        <v>0.88366697198754096</v>
      </c>
      <c r="E14" s="394">
        <v>0.72432926570945699</v>
      </c>
      <c r="F14" s="394">
        <v>0.67324498178702497</v>
      </c>
      <c r="G14" s="394">
        <v>0.7015667674179269</v>
      </c>
      <c r="H14" s="394">
        <v>0.76794364967397999</v>
      </c>
      <c r="I14" s="394">
        <v>0.91979158790404691</v>
      </c>
      <c r="J14" s="387">
        <v>0.74024130653637998</v>
      </c>
      <c r="K14" s="132">
        <v>2291.0516710000002</v>
      </c>
      <c r="M14" s="131" t="s">
        <v>46</v>
      </c>
      <c r="N14" s="394">
        <v>1.1862515723784399</v>
      </c>
      <c r="O14" s="394">
        <v>0.96831542908615797</v>
      </c>
      <c r="P14" s="394">
        <v>1.06755334884324</v>
      </c>
      <c r="Q14" s="394">
        <v>0.89592003236612994</v>
      </c>
      <c r="R14" s="394">
        <v>0.83582078797769699</v>
      </c>
      <c r="S14" s="394">
        <v>0.804462172494537</v>
      </c>
      <c r="T14" s="394">
        <v>0.91624410630087794</v>
      </c>
      <c r="U14" s="394">
        <v>0.97306478845654498</v>
      </c>
      <c r="V14" s="387">
        <v>0.88771270604866004</v>
      </c>
      <c r="W14" s="133">
        <v>8709</v>
      </c>
    </row>
    <row r="15" spans="1:23" x14ac:dyDescent="0.25">
      <c r="A15" s="131" t="s">
        <v>47</v>
      </c>
      <c r="B15" s="394">
        <v>0.61382815853318695</v>
      </c>
      <c r="C15" s="394">
        <v>0.77166412028037801</v>
      </c>
      <c r="D15" s="394">
        <v>0.81410525635253805</v>
      </c>
      <c r="E15" s="394">
        <v>0.65839324618591311</v>
      </c>
      <c r="F15" s="394">
        <v>0.72844700304959009</v>
      </c>
      <c r="G15" s="394">
        <v>0.75466573049991492</v>
      </c>
      <c r="H15" s="394">
        <v>0.72374274754661405</v>
      </c>
      <c r="I15" s="394">
        <v>1.01278427985884</v>
      </c>
      <c r="J15" s="387">
        <v>0.75725359427544003</v>
      </c>
      <c r="K15" s="132">
        <v>3533.1542720000002</v>
      </c>
      <c r="M15" s="131" t="s">
        <v>47</v>
      </c>
      <c r="N15" s="394">
        <v>0.89549656253987608</v>
      </c>
      <c r="O15" s="394">
        <v>1.03707806510914</v>
      </c>
      <c r="P15" s="394">
        <v>0.98023690000763397</v>
      </c>
      <c r="Q15" s="394">
        <v>0.80566864985446895</v>
      </c>
      <c r="R15" s="394">
        <v>0.86555614180535401</v>
      </c>
      <c r="S15" s="394">
        <v>0.84201451239191794</v>
      </c>
      <c r="T15" s="394">
        <v>0.86464226775952002</v>
      </c>
      <c r="U15" s="394">
        <v>0.95095099502394997</v>
      </c>
      <c r="V15" s="387">
        <v>0.87430965781690906</v>
      </c>
      <c r="W15" s="133">
        <v>12303</v>
      </c>
    </row>
    <row r="16" spans="1:23" x14ac:dyDescent="0.25">
      <c r="A16" s="131" t="s">
        <v>138</v>
      </c>
      <c r="B16" s="394">
        <v>0.79419529827701196</v>
      </c>
      <c r="C16" s="394">
        <v>0.95306068356271001</v>
      </c>
      <c r="D16" s="394">
        <v>0.89212567099877105</v>
      </c>
      <c r="E16" s="394">
        <v>0.69922706815202407</v>
      </c>
      <c r="F16" s="394">
        <v>0.7682435454275689</v>
      </c>
      <c r="G16" s="394">
        <v>0.75477683560732201</v>
      </c>
      <c r="H16" s="394">
        <v>0.71695045281291991</v>
      </c>
      <c r="I16" s="394">
        <v>0.84195796573730108</v>
      </c>
      <c r="J16" s="387">
        <v>0.76027088832434009</v>
      </c>
      <c r="K16" s="132">
        <v>3744.5562129999998</v>
      </c>
      <c r="M16" s="131" t="s">
        <v>138</v>
      </c>
      <c r="N16" s="394">
        <v>1.30807002924612</v>
      </c>
      <c r="O16" s="394">
        <v>1.1762041713912099</v>
      </c>
      <c r="P16" s="394">
        <v>1.1047338352668601</v>
      </c>
      <c r="Q16" s="394">
        <v>0.89604071332158797</v>
      </c>
      <c r="R16" s="394">
        <v>0.92879289185517</v>
      </c>
      <c r="S16" s="394">
        <v>0.86516579052141196</v>
      </c>
      <c r="T16" s="394">
        <v>0.82234463684442405</v>
      </c>
      <c r="U16" s="394">
        <v>0.90706071160854806</v>
      </c>
      <c r="V16" s="387">
        <v>0.88456645400104195</v>
      </c>
      <c r="W16" s="133">
        <v>13890</v>
      </c>
    </row>
    <row r="17" spans="1:23" x14ac:dyDescent="0.25">
      <c r="A17" s="131" t="s">
        <v>139</v>
      </c>
      <c r="B17" s="394">
        <v>0.92928792299621099</v>
      </c>
      <c r="C17" s="394">
        <v>0.99245617200511804</v>
      </c>
      <c r="D17" s="394">
        <v>0.94083150293353801</v>
      </c>
      <c r="E17" s="394">
        <v>0.84846953299989591</v>
      </c>
      <c r="F17" s="394">
        <v>0.79421102284264511</v>
      </c>
      <c r="G17" s="394">
        <v>0.757476778439925</v>
      </c>
      <c r="H17" s="394">
        <v>0.76292145809296696</v>
      </c>
      <c r="I17" s="394">
        <v>0.9142225022569509</v>
      </c>
      <c r="J17" s="387">
        <v>0.79946772034520097</v>
      </c>
      <c r="K17" s="132">
        <v>3798.3818419999998</v>
      </c>
      <c r="M17" s="131" t="s">
        <v>139</v>
      </c>
      <c r="N17" s="394">
        <v>1.1158686948104599</v>
      </c>
      <c r="O17" s="394">
        <v>1.25541906586769</v>
      </c>
      <c r="P17" s="394">
        <v>1.02799880600032</v>
      </c>
      <c r="Q17" s="394">
        <v>0.912911564941566</v>
      </c>
      <c r="R17" s="394">
        <v>0.92312862412376606</v>
      </c>
      <c r="S17" s="394">
        <v>0.82104271000018103</v>
      </c>
      <c r="T17" s="394">
        <v>0.80637132582379389</v>
      </c>
      <c r="U17" s="394">
        <v>0.93478803042668202</v>
      </c>
      <c r="V17" s="387">
        <v>0.86993098179419204</v>
      </c>
      <c r="W17" s="133">
        <v>14374</v>
      </c>
    </row>
    <row r="18" spans="1:23" x14ac:dyDescent="0.25">
      <c r="A18" s="131" t="s">
        <v>140</v>
      </c>
      <c r="B18" s="394">
        <v>0.89676652104739207</v>
      </c>
      <c r="C18" s="394">
        <v>0.63885080071174205</v>
      </c>
      <c r="D18" s="394">
        <v>0.59586489868944492</v>
      </c>
      <c r="E18" s="394">
        <v>0.58591265286221206</v>
      </c>
      <c r="F18" s="394">
        <v>0.69967783296123298</v>
      </c>
      <c r="G18" s="394">
        <v>0.76633038648848195</v>
      </c>
      <c r="H18" s="394">
        <v>0.79830744536270304</v>
      </c>
      <c r="I18" s="394">
        <v>0.90460218865110709</v>
      </c>
      <c r="J18" s="387">
        <v>0.73461418299077497</v>
      </c>
      <c r="K18" s="132">
        <v>3307.1625600000002</v>
      </c>
      <c r="M18" s="131" t="s">
        <v>140</v>
      </c>
      <c r="N18" s="394">
        <v>1.2472908983425999</v>
      </c>
      <c r="O18" s="394">
        <v>0.81140674247352607</v>
      </c>
      <c r="P18" s="394">
        <v>0.72082525747622095</v>
      </c>
      <c r="Q18" s="394">
        <v>0.76384173654769194</v>
      </c>
      <c r="R18" s="394">
        <v>0.83016852416641396</v>
      </c>
      <c r="S18" s="394">
        <v>0.82503183763483601</v>
      </c>
      <c r="T18" s="394">
        <v>0.81504249322959699</v>
      </c>
      <c r="U18" s="394">
        <v>0.96275699082361799</v>
      </c>
      <c r="V18" s="387">
        <v>0.83134595325309502</v>
      </c>
      <c r="W18" s="133">
        <v>13536</v>
      </c>
    </row>
    <row r="19" spans="1:23" x14ac:dyDescent="0.25">
      <c r="A19" s="131" t="s">
        <v>141</v>
      </c>
      <c r="B19" s="394">
        <v>0.87751604746203593</v>
      </c>
      <c r="C19" s="394">
        <v>0.66045951511975598</v>
      </c>
      <c r="D19" s="394">
        <v>0.69530422968880901</v>
      </c>
      <c r="E19" s="394">
        <v>0.61402128099993503</v>
      </c>
      <c r="F19" s="394">
        <v>0.78793997154948203</v>
      </c>
      <c r="G19" s="394">
        <v>0.79616141830084997</v>
      </c>
      <c r="H19" s="394">
        <v>0.83943455195191008</v>
      </c>
      <c r="I19" s="394">
        <v>1.0509136003562001</v>
      </c>
      <c r="J19" s="387">
        <v>0.799343628129356</v>
      </c>
      <c r="K19" s="132">
        <v>3413.6595750000001</v>
      </c>
      <c r="M19" s="131" t="s">
        <v>141</v>
      </c>
      <c r="N19" s="394">
        <v>1.27590532472171</v>
      </c>
      <c r="O19" s="394">
        <v>0.94463293820252103</v>
      </c>
      <c r="P19" s="394">
        <v>0.8775160277706171</v>
      </c>
      <c r="Q19" s="394">
        <v>0.78401766822102803</v>
      </c>
      <c r="R19" s="394">
        <v>0.76712967123425801</v>
      </c>
      <c r="S19" s="394">
        <v>0.87278803266780403</v>
      </c>
      <c r="T19" s="394">
        <v>0.85870055307293891</v>
      </c>
      <c r="U19" s="394">
        <v>1.0287254659417799</v>
      </c>
      <c r="V19" s="387">
        <v>0.85311377098428909</v>
      </c>
      <c r="W19" s="133">
        <v>12932</v>
      </c>
    </row>
    <row r="20" spans="1:23" x14ac:dyDescent="0.25">
      <c r="A20" s="131" t="s">
        <v>142</v>
      </c>
      <c r="B20" s="394">
        <v>1.02782441433633</v>
      </c>
      <c r="C20" s="394">
        <v>0.834291571506657</v>
      </c>
      <c r="D20" s="394">
        <v>0.64707933837613196</v>
      </c>
      <c r="E20" s="394">
        <v>0.66412296123259296</v>
      </c>
      <c r="F20" s="394">
        <v>0.7799744867598869</v>
      </c>
      <c r="G20" s="394">
        <v>0.80429879087018807</v>
      </c>
      <c r="H20" s="394">
        <v>0.87453979214578292</v>
      </c>
      <c r="I20" s="394">
        <v>1.06759031864189</v>
      </c>
      <c r="J20" s="387">
        <v>0.84123266791402795</v>
      </c>
      <c r="K20" s="132">
        <v>3603.4742310000001</v>
      </c>
      <c r="M20" s="131" t="s">
        <v>142</v>
      </c>
      <c r="N20" s="394">
        <v>1.12188875743391</v>
      </c>
      <c r="O20" s="394">
        <v>0.93864340638354504</v>
      </c>
      <c r="P20" s="394">
        <v>0.79845121844948908</v>
      </c>
      <c r="Q20" s="394">
        <v>0.72795149424420802</v>
      </c>
      <c r="R20" s="394">
        <v>0.856002808440397</v>
      </c>
      <c r="S20" s="394">
        <v>0.87413762540290907</v>
      </c>
      <c r="T20" s="394">
        <v>0.95027408702881999</v>
      </c>
      <c r="U20" s="394">
        <v>1.0811585858969999</v>
      </c>
      <c r="V20" s="387">
        <v>0.90628763014805602</v>
      </c>
      <c r="W20" s="133">
        <v>11793</v>
      </c>
    </row>
    <row r="21" spans="1:23" x14ac:dyDescent="0.25">
      <c r="A21" s="131" t="s">
        <v>143</v>
      </c>
      <c r="B21" s="394">
        <v>1.0096163204547299</v>
      </c>
      <c r="C21" s="394">
        <v>0.52076117727078397</v>
      </c>
      <c r="D21" s="394">
        <v>0.796278949432495</v>
      </c>
      <c r="E21" s="394">
        <v>0.83043093649197697</v>
      </c>
      <c r="F21" s="394">
        <v>0.84721633517752293</v>
      </c>
      <c r="G21" s="394">
        <v>0.96064351248387991</v>
      </c>
      <c r="H21" s="394">
        <v>1.0086410976203499</v>
      </c>
      <c r="I21" s="394">
        <v>1.07588555130425</v>
      </c>
      <c r="J21" s="387">
        <v>0.95264017764295805</v>
      </c>
      <c r="K21" s="132">
        <v>5352.5527330000004</v>
      </c>
      <c r="M21" s="131" t="s">
        <v>143</v>
      </c>
      <c r="N21" s="394">
        <v>1.0050623803890499</v>
      </c>
      <c r="O21" s="394">
        <v>0.79984568894585195</v>
      </c>
      <c r="P21" s="394">
        <v>0.84031978068052793</v>
      </c>
      <c r="Q21" s="394">
        <v>0.90437701703319906</v>
      </c>
      <c r="R21" s="394">
        <v>0.86451210867182293</v>
      </c>
      <c r="S21" s="394">
        <v>0.92638378692906598</v>
      </c>
      <c r="T21" s="394">
        <v>1.0072345162788201</v>
      </c>
      <c r="U21" s="394">
        <v>1.0796651686818601</v>
      </c>
      <c r="V21" s="387">
        <v>0.95883123027589801</v>
      </c>
      <c r="W21" s="133">
        <v>12530</v>
      </c>
    </row>
    <row r="22" spans="1:23" x14ac:dyDescent="0.25">
      <c r="A22" s="131" t="s">
        <v>144</v>
      </c>
      <c r="B22" s="394">
        <v>0.72523175470812107</v>
      </c>
      <c r="C22" s="394">
        <v>0.57712386984535102</v>
      </c>
      <c r="D22" s="394">
        <v>1.15490912586882</v>
      </c>
      <c r="E22" s="394">
        <v>0.85851244555136508</v>
      </c>
      <c r="F22" s="394">
        <v>0.82399006570024991</v>
      </c>
      <c r="G22" s="394">
        <v>0.88725190026182399</v>
      </c>
      <c r="H22" s="394">
        <v>1.0679976678254</v>
      </c>
      <c r="I22" s="394">
        <v>1.0560788761334901</v>
      </c>
      <c r="J22" s="387">
        <v>0.92854125155202694</v>
      </c>
      <c r="K22" s="132">
        <v>8171.5693540000002</v>
      </c>
      <c r="M22" s="131" t="s">
        <v>144</v>
      </c>
      <c r="N22" s="394">
        <v>0.70106372167958897</v>
      </c>
      <c r="O22" s="394">
        <v>0.94503681437552001</v>
      </c>
      <c r="P22" s="394">
        <v>1.03307005928269</v>
      </c>
      <c r="Q22" s="394">
        <v>0.96939751296300203</v>
      </c>
      <c r="R22" s="394">
        <v>0.85111771899990496</v>
      </c>
      <c r="S22" s="394">
        <v>0.9155660885952619</v>
      </c>
      <c r="T22" s="394">
        <v>1.0491236834979301</v>
      </c>
      <c r="U22" s="394">
        <v>1.12860667626666</v>
      </c>
      <c r="V22" s="387">
        <v>0.97082372793023597</v>
      </c>
      <c r="W22" s="133">
        <v>12777</v>
      </c>
    </row>
    <row r="23" spans="1:23" x14ac:dyDescent="0.25">
      <c r="A23" s="131" t="s">
        <v>145</v>
      </c>
      <c r="B23" s="394">
        <v>0.78063373555141002</v>
      </c>
      <c r="C23" s="394">
        <v>0.77025322125627993</v>
      </c>
      <c r="D23" s="394">
        <v>0.91455230099266804</v>
      </c>
      <c r="E23" s="394">
        <v>0.90335930191105807</v>
      </c>
      <c r="F23" s="394">
        <v>0.82152818423072804</v>
      </c>
      <c r="G23" s="394">
        <v>0.81010301442400001</v>
      </c>
      <c r="H23" s="394">
        <v>0.97318650578217003</v>
      </c>
      <c r="I23" s="394">
        <v>1.02640582482784</v>
      </c>
      <c r="J23" s="387">
        <v>0.84252668717351897</v>
      </c>
      <c r="K23" s="132">
        <v>10702.7685</v>
      </c>
      <c r="M23" s="131" t="s">
        <v>145</v>
      </c>
      <c r="N23" s="394">
        <v>0.74296540901413588</v>
      </c>
      <c r="O23" s="394">
        <v>1.07798733322063</v>
      </c>
      <c r="P23" s="394">
        <v>1.14041916939482</v>
      </c>
      <c r="Q23" s="394">
        <v>1.0090989534374801</v>
      </c>
      <c r="R23" s="394">
        <v>0.90495796659676198</v>
      </c>
      <c r="S23" s="394">
        <v>0.91755797306328901</v>
      </c>
      <c r="T23" s="394">
        <v>1.0734474032026899</v>
      </c>
      <c r="U23" s="394">
        <v>1.05781502391434</v>
      </c>
      <c r="V23" s="387">
        <v>0.957334517360798</v>
      </c>
      <c r="W23" s="133">
        <v>11674</v>
      </c>
    </row>
    <row r="24" spans="1:23" x14ac:dyDescent="0.25">
      <c r="A24" s="131" t="s">
        <v>146</v>
      </c>
      <c r="B24" s="394">
        <v>0.50385256244387699</v>
      </c>
      <c r="C24" s="394">
        <v>0.63070361353573801</v>
      </c>
      <c r="D24" s="394">
        <v>1.4959954091207199</v>
      </c>
      <c r="E24" s="394">
        <v>1.06902014860576</v>
      </c>
      <c r="F24" s="394">
        <v>0.84132160065829198</v>
      </c>
      <c r="G24" s="394">
        <v>0.84720220671943192</v>
      </c>
      <c r="H24" s="394">
        <v>0.89247095779189389</v>
      </c>
      <c r="I24" s="394">
        <v>0.98011330570919297</v>
      </c>
      <c r="J24" s="387">
        <v>0.85653473908811195</v>
      </c>
      <c r="K24" s="132">
        <v>7965.8811050000004</v>
      </c>
      <c r="M24" s="131" t="s">
        <v>146</v>
      </c>
      <c r="N24" s="394">
        <v>0.70771029599052893</v>
      </c>
      <c r="O24" s="394">
        <v>1.0017109862332301</v>
      </c>
      <c r="P24" s="394">
        <v>1.07941802958226</v>
      </c>
      <c r="Q24" s="394">
        <v>1.04856371196136</v>
      </c>
      <c r="R24" s="394">
        <v>0.8738668377332991</v>
      </c>
      <c r="S24" s="394">
        <v>0.89658241963881491</v>
      </c>
      <c r="T24" s="394">
        <v>1.0315918564768001</v>
      </c>
      <c r="U24" s="394">
        <v>0.92797438642905006</v>
      </c>
      <c r="V24" s="387">
        <v>0.90917949385615704</v>
      </c>
      <c r="W24" s="133">
        <v>6663</v>
      </c>
    </row>
    <row r="25" spans="1:23" x14ac:dyDescent="0.25">
      <c r="A25" s="131" t="s">
        <v>147</v>
      </c>
      <c r="B25" s="394">
        <v>1.4004663746931201</v>
      </c>
      <c r="C25" s="394">
        <v>1.4551352537670801</v>
      </c>
      <c r="D25" s="394">
        <v>0.40337616958065198</v>
      </c>
      <c r="E25" s="394">
        <v>0.58292196568523702</v>
      </c>
      <c r="F25" s="394">
        <v>0.7046046964973659</v>
      </c>
      <c r="G25" s="394">
        <v>0.75425939475720594</v>
      </c>
      <c r="H25" s="394">
        <v>0.99464292524844888</v>
      </c>
      <c r="I25" s="394">
        <v>7.8677316070877704E-2</v>
      </c>
      <c r="J25" s="387">
        <v>0.72860971405207098</v>
      </c>
      <c r="K25" s="132">
        <v>1499.870635</v>
      </c>
      <c r="M25" s="131" t="s">
        <v>147</v>
      </c>
      <c r="N25" s="394">
        <v>0.48248872554644201</v>
      </c>
      <c r="O25" s="394">
        <v>0.9170032411164919</v>
      </c>
      <c r="P25" s="394">
        <v>0.71282600932990903</v>
      </c>
      <c r="Q25" s="394">
        <v>0.83294968313294504</v>
      </c>
      <c r="R25" s="394">
        <v>0.78243802576374311</v>
      </c>
      <c r="S25" s="394">
        <v>0.95862536648086605</v>
      </c>
      <c r="T25" s="394">
        <v>1.09846786047858</v>
      </c>
      <c r="U25" s="394">
        <v>9.9837146029679899E-2</v>
      </c>
      <c r="V25" s="387">
        <v>0.85377628102168301</v>
      </c>
      <c r="W25" s="133">
        <v>1621</v>
      </c>
    </row>
    <row r="26" spans="1:23" x14ac:dyDescent="0.25">
      <c r="A26" s="131" t="s">
        <v>148</v>
      </c>
      <c r="B26" s="394">
        <v>4.1216566938786601</v>
      </c>
      <c r="C26" s="394">
        <v>4.0229593319417898</v>
      </c>
      <c r="D26" s="394">
        <v>2.1573761314784501</v>
      </c>
      <c r="E26" s="394">
        <v>0.269176825122865</v>
      </c>
      <c r="F26" s="394">
        <v>0.72052038739512003</v>
      </c>
      <c r="G26" s="394">
        <v>1.5408363857226102</v>
      </c>
      <c r="H26" s="394">
        <v>0.83250623489789011</v>
      </c>
      <c r="I26" s="394"/>
      <c r="J26" s="387">
        <v>0.99581739410993297</v>
      </c>
      <c r="K26" s="132">
        <v>55.097475000000003</v>
      </c>
      <c r="M26" s="131" t="s">
        <v>148</v>
      </c>
      <c r="N26" s="394">
        <v>2.3242256642061903</v>
      </c>
      <c r="O26" s="394">
        <v>3.4045795894461004</v>
      </c>
      <c r="P26" s="394">
        <v>1.3378221784970601</v>
      </c>
      <c r="Q26" s="394">
        <v>0.55989098020671602</v>
      </c>
      <c r="R26" s="394">
        <v>0.74102446630474805</v>
      </c>
      <c r="S26" s="394">
        <v>1.01612963819581</v>
      </c>
      <c r="T26" s="394">
        <v>1.1830710580803099</v>
      </c>
      <c r="U26" s="394"/>
      <c r="V26" s="387">
        <v>0.91570066323098298</v>
      </c>
      <c r="W26" s="133">
        <v>94</v>
      </c>
    </row>
    <row r="27" spans="1:23" x14ac:dyDescent="0.25">
      <c r="A27" s="131" t="s">
        <v>255</v>
      </c>
      <c r="B27" s="394">
        <v>1.18157443119928</v>
      </c>
      <c r="C27" s="394">
        <v>1.19444914057854</v>
      </c>
      <c r="D27" s="394">
        <v>0.24293627916058</v>
      </c>
      <c r="E27" s="394">
        <v>1.0245468492621799</v>
      </c>
      <c r="F27" s="394">
        <v>0.83309303763424791</v>
      </c>
      <c r="G27" s="394"/>
      <c r="H27" s="394"/>
      <c r="I27" s="394"/>
      <c r="J27" s="387">
        <v>0.9227214436125929</v>
      </c>
      <c r="K27" s="132">
        <v>16.775511999999999</v>
      </c>
      <c r="M27" s="131" t="s">
        <v>255</v>
      </c>
      <c r="N27" s="394">
        <v>1.5520277952582899</v>
      </c>
      <c r="O27" s="394">
        <v>1.51884541294549</v>
      </c>
      <c r="P27" s="394">
        <v>0.7553708162897379</v>
      </c>
      <c r="Q27" s="394">
        <v>1.5244593303371801</v>
      </c>
      <c r="R27" s="394">
        <v>0.83284215517271998</v>
      </c>
      <c r="S27" s="394"/>
      <c r="T27" s="394"/>
      <c r="U27" s="394"/>
      <c r="V27" s="387">
        <v>1.3687760588847702</v>
      </c>
      <c r="W27" s="133">
        <v>64</v>
      </c>
    </row>
    <row r="28" spans="1:23" x14ac:dyDescent="0.25">
      <c r="A28" s="420" t="s">
        <v>110</v>
      </c>
      <c r="B28" s="421">
        <v>0.84513999294461295</v>
      </c>
      <c r="C28" s="421">
        <v>0.75256199220522502</v>
      </c>
      <c r="D28" s="421">
        <v>0.82132851882711511</v>
      </c>
      <c r="E28" s="421">
        <v>0.74568777936911301</v>
      </c>
      <c r="F28" s="421">
        <v>0.79117545047601989</v>
      </c>
      <c r="G28" s="421">
        <v>0.81633321496067301</v>
      </c>
      <c r="H28" s="421">
        <v>0.88900786920550101</v>
      </c>
      <c r="I28" s="421">
        <v>1.01220265520423</v>
      </c>
      <c r="J28" s="421">
        <v>0.83190351558507203</v>
      </c>
      <c r="K28" s="422">
        <v>58717.795989999999</v>
      </c>
      <c r="M28" s="420" t="s">
        <v>110</v>
      </c>
      <c r="N28" s="421">
        <v>1.08752611550059</v>
      </c>
      <c r="O28" s="421">
        <v>0.96374053983549202</v>
      </c>
      <c r="P28" s="421">
        <v>0.9202557740091829</v>
      </c>
      <c r="Q28" s="421">
        <v>0.85268524427064607</v>
      </c>
      <c r="R28" s="421">
        <v>0.86028707353723999</v>
      </c>
      <c r="S28" s="421">
        <v>0.87118630301222399</v>
      </c>
      <c r="T28" s="421">
        <v>0.90947829840704797</v>
      </c>
      <c r="U28" s="421">
        <v>1.0123645108509001</v>
      </c>
      <c r="V28" s="421">
        <v>0.89894332323985593</v>
      </c>
      <c r="W28" s="423">
        <v>139018</v>
      </c>
    </row>
    <row r="29" spans="1:23" x14ac:dyDescent="0.25">
      <c r="K29" s="125"/>
    </row>
    <row r="30" spans="1:23" ht="12.75" customHeight="1" x14ac:dyDescent="0.25">
      <c r="A30" s="122"/>
      <c r="B30" s="120"/>
      <c r="C30" s="120"/>
      <c r="D30" s="120"/>
      <c r="E30" s="120"/>
      <c r="F30" s="120"/>
      <c r="G30" s="521" t="s">
        <v>90</v>
      </c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120"/>
      <c r="S30" s="120"/>
      <c r="T30" s="120"/>
      <c r="U30" s="120"/>
      <c r="V30" s="120"/>
      <c r="W30" s="123"/>
    </row>
    <row r="31" spans="1:23" ht="12.75" customHeight="1" x14ac:dyDescent="0.25">
      <c r="A31" s="122"/>
      <c r="B31" s="524" t="s">
        <v>33</v>
      </c>
      <c r="C31" s="524"/>
      <c r="D31" s="524"/>
      <c r="E31" s="524"/>
      <c r="F31" s="524"/>
      <c r="G31" s="524" t="s">
        <v>88</v>
      </c>
      <c r="H31" s="524"/>
      <c r="I31" s="524"/>
      <c r="J31" s="119"/>
      <c r="K31" s="119"/>
      <c r="L31" s="119"/>
      <c r="M31" s="119"/>
      <c r="N31" s="524" t="s">
        <v>30</v>
      </c>
      <c r="O31" s="524"/>
      <c r="P31" s="524"/>
      <c r="Q31" s="524"/>
      <c r="R31" s="524"/>
      <c r="S31" s="524"/>
      <c r="T31" s="524"/>
      <c r="U31" s="524"/>
      <c r="V31" s="120"/>
      <c r="W31" s="123"/>
    </row>
    <row r="32" spans="1:23" x14ac:dyDescent="0.25">
      <c r="A32" s="126"/>
      <c r="B32" s="523" t="s">
        <v>55</v>
      </c>
      <c r="C32" s="523"/>
      <c r="D32" s="523"/>
      <c r="E32" s="523"/>
      <c r="F32" s="523"/>
      <c r="G32" s="523"/>
      <c r="H32" s="523"/>
      <c r="I32" s="523"/>
      <c r="J32" s="127"/>
      <c r="K32" s="128"/>
      <c r="M32" s="126"/>
      <c r="N32" s="523" t="s">
        <v>55</v>
      </c>
      <c r="O32" s="523"/>
      <c r="P32" s="523"/>
      <c r="Q32" s="523"/>
      <c r="R32" s="523"/>
      <c r="S32" s="523"/>
      <c r="T32" s="523"/>
      <c r="U32" s="523"/>
      <c r="V32" s="127"/>
      <c r="W32" s="128"/>
    </row>
    <row r="33" spans="1:23" ht="12.75" customHeight="1" x14ac:dyDescent="0.25">
      <c r="A33" s="129" t="s">
        <v>91</v>
      </c>
      <c r="B33" s="117" t="s">
        <v>56</v>
      </c>
      <c r="C33" s="117" t="s">
        <v>57</v>
      </c>
      <c r="D33" s="117" t="s">
        <v>58</v>
      </c>
      <c r="E33" s="117" t="s">
        <v>59</v>
      </c>
      <c r="F33" s="117" t="s">
        <v>60</v>
      </c>
      <c r="G33" s="117" t="s">
        <v>61</v>
      </c>
      <c r="H33" s="117" t="s">
        <v>62</v>
      </c>
      <c r="I33" s="117" t="s">
        <v>63</v>
      </c>
      <c r="J33" s="118" t="s">
        <v>110</v>
      </c>
      <c r="K33" s="130" t="s">
        <v>111</v>
      </c>
      <c r="M33" s="129" t="s">
        <v>91</v>
      </c>
      <c r="N33" s="117" t="s">
        <v>56</v>
      </c>
      <c r="O33" s="117" t="s">
        <v>57</v>
      </c>
      <c r="P33" s="117" t="s">
        <v>58</v>
      </c>
      <c r="Q33" s="117" t="s">
        <v>59</v>
      </c>
      <c r="R33" s="117" t="s">
        <v>60</v>
      </c>
      <c r="S33" s="117" t="s">
        <v>61</v>
      </c>
      <c r="T33" s="117" t="s">
        <v>62</v>
      </c>
      <c r="U33" s="117" t="s">
        <v>63</v>
      </c>
      <c r="V33" s="118" t="s">
        <v>110</v>
      </c>
      <c r="W33" s="130" t="s">
        <v>97</v>
      </c>
    </row>
    <row r="34" spans="1:23" x14ac:dyDescent="0.25">
      <c r="A34" s="131" t="s">
        <v>44</v>
      </c>
      <c r="B34" s="394">
        <v>1.52496899088991</v>
      </c>
      <c r="C34" s="394">
        <v>0.98692063588754608</v>
      </c>
      <c r="D34" s="394">
        <v>1.17719151945972</v>
      </c>
      <c r="E34" s="394">
        <v>1.5185977337417298</v>
      </c>
      <c r="F34" s="394">
        <v>1.2691789047883699</v>
      </c>
      <c r="G34" s="394">
        <v>0.92275038481943894</v>
      </c>
      <c r="H34" s="394">
        <v>0.96469713476186891</v>
      </c>
      <c r="I34" s="394">
        <v>0.85339409137168698</v>
      </c>
      <c r="J34" s="387">
        <v>1.0361823334996301</v>
      </c>
      <c r="K34" s="132">
        <v>27.017379999999999</v>
      </c>
      <c r="M34" s="131" t="s">
        <v>44</v>
      </c>
      <c r="N34" s="394">
        <v>1.8583581647663701</v>
      </c>
      <c r="O34" s="394">
        <v>1.39867697839406</v>
      </c>
      <c r="P34" s="394">
        <v>1.2716095393092</v>
      </c>
      <c r="Q34" s="394">
        <v>1.1732161481527601</v>
      </c>
      <c r="R34" s="394">
        <v>1.3256671700754199</v>
      </c>
      <c r="S34" s="394">
        <v>1.3260052577013701</v>
      </c>
      <c r="T34" s="394">
        <v>1.1758423767709099</v>
      </c>
      <c r="U34" s="394">
        <v>0.76934233119277806</v>
      </c>
      <c r="V34" s="387">
        <v>1.1571775730806799</v>
      </c>
      <c r="W34" s="132">
        <v>192</v>
      </c>
    </row>
    <row r="35" spans="1:23" x14ac:dyDescent="0.25">
      <c r="A35" s="131" t="s">
        <v>45</v>
      </c>
      <c r="B35" s="394">
        <v>2.8227589895133298</v>
      </c>
      <c r="C35" s="394">
        <v>1.06490899446678</v>
      </c>
      <c r="D35" s="394">
        <v>1.1171802836275</v>
      </c>
      <c r="E35" s="394">
        <v>0.65042599295117598</v>
      </c>
      <c r="F35" s="394">
        <v>0.86873356076903308</v>
      </c>
      <c r="G35" s="394">
        <v>0.78008546930628597</v>
      </c>
      <c r="H35" s="394">
        <v>1.0435724435629901</v>
      </c>
      <c r="I35" s="394">
        <v>0.86779956578355699</v>
      </c>
      <c r="J35" s="387">
        <v>0.9273720754115089</v>
      </c>
      <c r="K35" s="132">
        <v>80.580324000000005</v>
      </c>
      <c r="M35" s="131" t="s">
        <v>45</v>
      </c>
      <c r="N35" s="394">
        <v>1.3774243022658399</v>
      </c>
      <c r="O35" s="394">
        <v>1.5019031893514301</v>
      </c>
      <c r="P35" s="394">
        <v>2.0653047766721699</v>
      </c>
      <c r="Q35" s="394">
        <v>1.0694255933083199</v>
      </c>
      <c r="R35" s="394">
        <v>1.02265932649735</v>
      </c>
      <c r="S35" s="394">
        <v>0.90386467631124801</v>
      </c>
      <c r="T35" s="394">
        <v>1.0270112028515599</v>
      </c>
      <c r="U35" s="394">
        <v>0.87431347022599493</v>
      </c>
      <c r="V35" s="387">
        <v>0.98519287444608594</v>
      </c>
      <c r="W35" s="132">
        <v>492</v>
      </c>
    </row>
    <row r="36" spans="1:23" x14ac:dyDescent="0.25">
      <c r="A36" s="131" t="s">
        <v>46</v>
      </c>
      <c r="B36" s="394">
        <v>0.98328114196598504</v>
      </c>
      <c r="C36" s="394">
        <v>1.00241556858281</v>
      </c>
      <c r="D36" s="394">
        <v>1.0937177763319701</v>
      </c>
      <c r="E36" s="394">
        <v>0.82385131905951692</v>
      </c>
      <c r="F36" s="394">
        <v>0.539968129797741</v>
      </c>
      <c r="G36" s="394">
        <v>0.97188303083751404</v>
      </c>
      <c r="H36" s="394">
        <v>0.92417312902675908</v>
      </c>
      <c r="I36" s="394">
        <v>0.91987581150875497</v>
      </c>
      <c r="J36" s="387">
        <v>0.86682579669402504</v>
      </c>
      <c r="K36" s="132">
        <v>174.88270800000001</v>
      </c>
      <c r="M36" s="131" t="s">
        <v>46</v>
      </c>
      <c r="N36" s="394">
        <v>1.2151660991825599</v>
      </c>
      <c r="O36" s="394">
        <v>0.87696583161703401</v>
      </c>
      <c r="P36" s="394">
        <v>1.30350891660256</v>
      </c>
      <c r="Q36" s="394">
        <v>1.0123541110166101</v>
      </c>
      <c r="R36" s="394">
        <v>0.71969987031915394</v>
      </c>
      <c r="S36" s="394">
        <v>0.96656000899224292</v>
      </c>
      <c r="T36" s="394">
        <v>0.98895800816977997</v>
      </c>
      <c r="U36" s="394">
        <v>1.0301487946343999</v>
      </c>
      <c r="V36" s="387">
        <v>0.9664701373453759</v>
      </c>
      <c r="W36" s="132">
        <v>1037</v>
      </c>
    </row>
    <row r="37" spans="1:23" x14ac:dyDescent="0.25">
      <c r="A37" s="131" t="s">
        <v>47</v>
      </c>
      <c r="B37" s="394">
        <v>0.31422687402994798</v>
      </c>
      <c r="C37" s="394">
        <v>1.00436000713428</v>
      </c>
      <c r="D37" s="394">
        <v>1.09891177059803</v>
      </c>
      <c r="E37" s="394">
        <v>0.85683823916953694</v>
      </c>
      <c r="F37" s="394">
        <v>0.93322630438478993</v>
      </c>
      <c r="G37" s="394">
        <v>0.87020050022959794</v>
      </c>
      <c r="H37" s="394">
        <v>1.0159481919531401</v>
      </c>
      <c r="I37" s="394">
        <v>1.0436553167598099</v>
      </c>
      <c r="J37" s="387">
        <v>0.95573235805172896</v>
      </c>
      <c r="K37" s="132">
        <v>315.09861100000001</v>
      </c>
      <c r="M37" s="131" t="s">
        <v>47</v>
      </c>
      <c r="N37" s="394">
        <v>0.75106732166567491</v>
      </c>
      <c r="O37" s="394">
        <v>0.96956137251784602</v>
      </c>
      <c r="P37" s="394">
        <v>1.13393534734563</v>
      </c>
      <c r="Q37" s="394">
        <v>1.07717094059533</v>
      </c>
      <c r="R37" s="394">
        <v>0.95396413480816511</v>
      </c>
      <c r="S37" s="394">
        <v>0.92059188716195905</v>
      </c>
      <c r="T37" s="394">
        <v>0.92883601430492002</v>
      </c>
      <c r="U37" s="394">
        <v>1.0475426188490999</v>
      </c>
      <c r="V37" s="387">
        <v>0.96649729908481008</v>
      </c>
      <c r="W37" s="132">
        <v>1638</v>
      </c>
    </row>
    <row r="38" spans="1:23" x14ac:dyDescent="0.25">
      <c r="A38" s="131" t="s">
        <v>138</v>
      </c>
      <c r="B38" s="394">
        <v>0.336817035228613</v>
      </c>
      <c r="C38" s="394">
        <v>1.2823719788899601</v>
      </c>
      <c r="D38" s="394">
        <v>0.78290098009959497</v>
      </c>
      <c r="E38" s="394">
        <v>1.0909395187425401</v>
      </c>
      <c r="F38" s="394">
        <v>0.67054728006763498</v>
      </c>
      <c r="G38" s="394">
        <v>0.78280449286223697</v>
      </c>
      <c r="H38" s="394">
        <v>0.81279565943106402</v>
      </c>
      <c r="I38" s="394">
        <v>0.91277448530023608</v>
      </c>
      <c r="J38" s="387">
        <v>0.80760891330829909</v>
      </c>
      <c r="K38" s="132">
        <v>334.60748599999999</v>
      </c>
      <c r="M38" s="131" t="s">
        <v>138</v>
      </c>
      <c r="N38" s="394">
        <v>0.59005014348170903</v>
      </c>
      <c r="O38" s="394">
        <v>1.05372523909364</v>
      </c>
      <c r="P38" s="394">
        <v>0.97365713050883107</v>
      </c>
      <c r="Q38" s="394">
        <v>1.07364299846838</v>
      </c>
      <c r="R38" s="394">
        <v>0.89115036725936203</v>
      </c>
      <c r="S38" s="394">
        <v>0.89550064089343906</v>
      </c>
      <c r="T38" s="394">
        <v>0.92064798587547503</v>
      </c>
      <c r="U38" s="394">
        <v>1.0419834683625901</v>
      </c>
      <c r="V38" s="387">
        <v>0.93776460223817493</v>
      </c>
      <c r="W38" s="132">
        <v>1966</v>
      </c>
    </row>
    <row r="39" spans="1:23" x14ac:dyDescent="0.25">
      <c r="A39" s="131" t="s">
        <v>139</v>
      </c>
      <c r="B39" s="394">
        <v>2.5989181722704999</v>
      </c>
      <c r="C39" s="394">
        <v>0.83646796468600693</v>
      </c>
      <c r="D39" s="394">
        <v>0.752125300708686</v>
      </c>
      <c r="E39" s="394">
        <v>0.98562118876276694</v>
      </c>
      <c r="F39" s="394">
        <v>0.76586163030086996</v>
      </c>
      <c r="G39" s="394">
        <v>1.0295552647210799</v>
      </c>
      <c r="H39" s="394">
        <v>0.93013011668883194</v>
      </c>
      <c r="I39" s="394">
        <v>0.8029671182385999</v>
      </c>
      <c r="J39" s="387">
        <v>0.90796532322982604</v>
      </c>
      <c r="K39" s="132">
        <v>408.290345</v>
      </c>
      <c r="M39" s="131" t="s">
        <v>139</v>
      </c>
      <c r="N39" s="394">
        <v>1.4977110110454002</v>
      </c>
      <c r="O39" s="394">
        <v>1.2534323855129099</v>
      </c>
      <c r="P39" s="394">
        <v>1.04183182205386</v>
      </c>
      <c r="Q39" s="394">
        <v>0.85901443591361992</v>
      </c>
      <c r="R39" s="394">
        <v>0.87157473058007295</v>
      </c>
      <c r="S39" s="394">
        <v>0.92244919374705003</v>
      </c>
      <c r="T39" s="394">
        <v>0.86023456567855006</v>
      </c>
      <c r="U39" s="394">
        <v>1.12922976957773</v>
      </c>
      <c r="V39" s="387">
        <v>0.93608666546202601</v>
      </c>
      <c r="W39" s="132">
        <v>2058</v>
      </c>
    </row>
    <row r="40" spans="1:23" x14ac:dyDescent="0.25">
      <c r="A40" s="131" t="s">
        <v>140</v>
      </c>
      <c r="B40" s="394">
        <v>0.71697973637166201</v>
      </c>
      <c r="C40" s="394">
        <v>1.0090273404055399</v>
      </c>
      <c r="D40" s="394">
        <v>0.58486513088491499</v>
      </c>
      <c r="E40" s="394">
        <v>0.582944389977746</v>
      </c>
      <c r="F40" s="394">
        <v>0.74886095103319095</v>
      </c>
      <c r="G40" s="394">
        <v>0.77127197741161202</v>
      </c>
      <c r="H40" s="394">
        <v>1.05422690237828</v>
      </c>
      <c r="I40" s="394">
        <v>1.1746831442924</v>
      </c>
      <c r="J40" s="387">
        <v>0.87646712208760302</v>
      </c>
      <c r="K40" s="132">
        <v>360.8938</v>
      </c>
      <c r="M40" s="131" t="s">
        <v>140</v>
      </c>
      <c r="N40" s="394">
        <v>1.1439060997819801</v>
      </c>
      <c r="O40" s="394">
        <v>1.40338722212119</v>
      </c>
      <c r="P40" s="394">
        <v>0.94894498524750204</v>
      </c>
      <c r="Q40" s="394">
        <v>0.94620498892151705</v>
      </c>
      <c r="R40" s="394">
        <v>0.81435825138547702</v>
      </c>
      <c r="S40" s="394">
        <v>0.87433443304275993</v>
      </c>
      <c r="T40" s="394">
        <v>1.09446634637802</v>
      </c>
      <c r="U40" s="394">
        <v>1.30292156902421</v>
      </c>
      <c r="V40" s="387">
        <v>0.97903811603561708</v>
      </c>
      <c r="W40" s="132">
        <v>1882</v>
      </c>
    </row>
    <row r="41" spans="1:23" x14ac:dyDescent="0.25">
      <c r="A41" s="131" t="s">
        <v>141</v>
      </c>
      <c r="B41" s="394">
        <v>1.30169045476536</v>
      </c>
      <c r="C41" s="394">
        <v>1.7783459471427099</v>
      </c>
      <c r="D41" s="394">
        <v>0.88071530105534701</v>
      </c>
      <c r="E41" s="394">
        <v>0.73410692443198799</v>
      </c>
      <c r="F41" s="394">
        <v>0.80943447818860403</v>
      </c>
      <c r="G41" s="394">
        <v>0.92233579966142698</v>
      </c>
      <c r="H41" s="394">
        <v>1.33947101968402</v>
      </c>
      <c r="I41" s="394">
        <v>1.2662476613678799</v>
      </c>
      <c r="J41" s="387">
        <v>1.03557506674512</v>
      </c>
      <c r="K41" s="132">
        <v>395.50597199999999</v>
      </c>
      <c r="M41" s="131" t="s">
        <v>141</v>
      </c>
      <c r="N41" s="394">
        <v>1.1549136791246399</v>
      </c>
      <c r="O41" s="394">
        <v>1.1498850468686499</v>
      </c>
      <c r="P41" s="394">
        <v>1.2821626147487299</v>
      </c>
      <c r="Q41" s="394">
        <v>0.90740846628195793</v>
      </c>
      <c r="R41" s="394">
        <v>0.79882504669051402</v>
      </c>
      <c r="S41" s="394">
        <v>0.96486229194631801</v>
      </c>
      <c r="T41" s="394">
        <v>1.1351741056732201</v>
      </c>
      <c r="U41" s="394">
        <v>1.3254667118016599</v>
      </c>
      <c r="V41" s="387">
        <v>1.00817261688478</v>
      </c>
      <c r="W41" s="132">
        <v>1570</v>
      </c>
    </row>
    <row r="42" spans="1:23" x14ac:dyDescent="0.25">
      <c r="A42" s="131" t="s">
        <v>142</v>
      </c>
      <c r="B42" s="394">
        <v>1.44096176480634</v>
      </c>
      <c r="C42" s="394">
        <v>0.78153923203289399</v>
      </c>
      <c r="D42" s="394">
        <v>0.58785039745009204</v>
      </c>
      <c r="E42" s="394">
        <v>0.37467932912019003</v>
      </c>
      <c r="F42" s="394">
        <v>0.9408645279856751</v>
      </c>
      <c r="G42" s="394">
        <v>0.83235109853287892</v>
      </c>
      <c r="H42" s="394">
        <v>1.54148266910731</v>
      </c>
      <c r="I42" s="394">
        <v>1.7766102373327899</v>
      </c>
      <c r="J42" s="387">
        <v>1.1829899360007901</v>
      </c>
      <c r="K42" s="132">
        <v>475.69423399999999</v>
      </c>
      <c r="M42" s="131" t="s">
        <v>142</v>
      </c>
      <c r="N42" s="394">
        <v>1.3510931033398699</v>
      </c>
      <c r="O42" s="394">
        <v>1.2194616500581601</v>
      </c>
      <c r="P42" s="394">
        <v>0.64228845459492601</v>
      </c>
      <c r="Q42" s="394">
        <v>0.69327677158123702</v>
      </c>
      <c r="R42" s="394">
        <v>0.848225877964224</v>
      </c>
      <c r="S42" s="394">
        <v>1.0271394097273601</v>
      </c>
      <c r="T42" s="394">
        <v>1.36672832091281</v>
      </c>
      <c r="U42" s="394">
        <v>1.4639904157408601</v>
      </c>
      <c r="V42" s="387">
        <v>1.09658614835483</v>
      </c>
      <c r="W42" s="132">
        <v>1361</v>
      </c>
    </row>
    <row r="43" spans="1:23" x14ac:dyDescent="0.25">
      <c r="A43" s="131" t="s">
        <v>143</v>
      </c>
      <c r="B43" s="394">
        <v>1.8763486922228798</v>
      </c>
      <c r="C43" s="394">
        <v>0.82010534253160794</v>
      </c>
      <c r="D43" s="394">
        <v>0.57854263240996306</v>
      </c>
      <c r="E43" s="394">
        <v>0.51606693429255701</v>
      </c>
      <c r="F43" s="394">
        <v>0.83758327899818696</v>
      </c>
      <c r="G43" s="394">
        <v>1.3436186625414199</v>
      </c>
      <c r="H43" s="394">
        <v>1.41295276619488</v>
      </c>
      <c r="I43" s="394">
        <v>1.1876176544416499</v>
      </c>
      <c r="J43" s="387">
        <v>1.14849307900956</v>
      </c>
      <c r="K43" s="132">
        <v>431.53650599999997</v>
      </c>
      <c r="M43" s="131" t="s">
        <v>143</v>
      </c>
      <c r="N43" s="394">
        <v>1.1755286434493599</v>
      </c>
      <c r="O43" s="394">
        <v>1.2096869198004001</v>
      </c>
      <c r="P43" s="394">
        <v>0.9442204966656379</v>
      </c>
      <c r="Q43" s="394">
        <v>0.78341162542366805</v>
      </c>
      <c r="R43" s="394">
        <v>0.87938602966987101</v>
      </c>
      <c r="S43" s="394">
        <v>1.2211159587165701</v>
      </c>
      <c r="T43" s="394">
        <v>1.1871956495434501</v>
      </c>
      <c r="U43" s="394">
        <v>1.1416097788386401</v>
      </c>
      <c r="V43" s="387">
        <v>1.08341448948884</v>
      </c>
      <c r="W43" s="132">
        <v>1101</v>
      </c>
    </row>
    <row r="44" spans="1:23" x14ac:dyDescent="0.25">
      <c r="A44" s="131" t="s">
        <v>144</v>
      </c>
      <c r="B44" s="394">
        <v>0.49145315198023504</v>
      </c>
      <c r="C44" s="394">
        <v>0.89829794745384706</v>
      </c>
      <c r="D44" s="394">
        <v>0.11116095850741299</v>
      </c>
      <c r="E44" s="394">
        <v>0.53135880559490001</v>
      </c>
      <c r="F44" s="394">
        <v>0.65278747914088497</v>
      </c>
      <c r="G44" s="394">
        <v>0.92471635358771298</v>
      </c>
      <c r="H44" s="394">
        <v>1.0716920440237401</v>
      </c>
      <c r="I44" s="394">
        <v>1.1565385050047201</v>
      </c>
      <c r="J44" s="387">
        <v>0.89003833000271992</v>
      </c>
      <c r="K44" s="132">
        <v>376.03646199999997</v>
      </c>
      <c r="M44" s="131" t="s">
        <v>144</v>
      </c>
      <c r="N44" s="394">
        <v>0.79838182512168798</v>
      </c>
      <c r="O44" s="394">
        <v>1.5716402899615098</v>
      </c>
      <c r="P44" s="394">
        <v>0.36388590584421698</v>
      </c>
      <c r="Q44" s="394">
        <v>0.82943383521701097</v>
      </c>
      <c r="R44" s="394">
        <v>0.94203459666290101</v>
      </c>
      <c r="S44" s="394">
        <v>1.04516570453284</v>
      </c>
      <c r="T44" s="394">
        <v>0.91009488678012307</v>
      </c>
      <c r="U44" s="394">
        <v>1.0447557292915901</v>
      </c>
      <c r="V44" s="387">
        <v>0.96786856502104501</v>
      </c>
      <c r="W44" s="132">
        <v>729</v>
      </c>
    </row>
    <row r="45" spans="1:23" x14ac:dyDescent="0.25">
      <c r="A45" s="131" t="s">
        <v>145</v>
      </c>
      <c r="B45" s="394">
        <v>0.410424988621505</v>
      </c>
      <c r="C45" s="394">
        <v>0.19636252628290801</v>
      </c>
      <c r="D45" s="394">
        <v>0.92471830507760899</v>
      </c>
      <c r="E45" s="394">
        <v>0.405026619624479</v>
      </c>
      <c r="F45" s="394">
        <v>0.80085389998558898</v>
      </c>
      <c r="G45" s="394">
        <v>1.0419404736197799</v>
      </c>
      <c r="H45" s="394">
        <v>1.10065452684904</v>
      </c>
      <c r="I45" s="394">
        <v>1.17390358539599</v>
      </c>
      <c r="J45" s="387">
        <v>0.90557931388679602</v>
      </c>
      <c r="K45" s="132">
        <v>194.23086499999999</v>
      </c>
      <c r="M45" s="131" t="s">
        <v>145</v>
      </c>
      <c r="N45" s="394">
        <v>0.96445016269511796</v>
      </c>
      <c r="O45" s="394">
        <v>0.660193033506972</v>
      </c>
      <c r="P45" s="394">
        <v>1.46081488853868</v>
      </c>
      <c r="Q45" s="394">
        <v>1.06100662786211</v>
      </c>
      <c r="R45" s="394">
        <v>0.83960963519038001</v>
      </c>
      <c r="S45" s="394">
        <v>0.83546265324663804</v>
      </c>
      <c r="T45" s="394">
        <v>1.01146361544626</v>
      </c>
      <c r="U45" s="394">
        <v>0.99191542953655698</v>
      </c>
      <c r="V45" s="387">
        <v>0.90911813683573295</v>
      </c>
      <c r="W45" s="132">
        <v>408</v>
      </c>
    </row>
    <row r="46" spans="1:23" x14ac:dyDescent="0.25">
      <c r="A46" s="131" t="s">
        <v>146</v>
      </c>
      <c r="B46" s="394">
        <v>0.23019589580687899</v>
      </c>
      <c r="C46" s="394">
        <v>2.4521079617910901</v>
      </c>
      <c r="D46" s="394">
        <v>2.88238189401511</v>
      </c>
      <c r="E46" s="394">
        <v>0.131747214802096</v>
      </c>
      <c r="F46" s="394">
        <v>0.52832077171026803</v>
      </c>
      <c r="G46" s="394">
        <v>0.49143590239417601</v>
      </c>
      <c r="H46" s="394">
        <v>1.12784978266386</v>
      </c>
      <c r="I46" s="394">
        <v>0.68571903899558506</v>
      </c>
      <c r="J46" s="387">
        <v>0.62530637251988497</v>
      </c>
      <c r="K46" s="132">
        <v>78.284479000000005</v>
      </c>
      <c r="M46" s="131" t="s">
        <v>146</v>
      </c>
      <c r="N46" s="394">
        <v>2.05734824163246</v>
      </c>
      <c r="O46" s="394">
        <v>1.6861344291182301</v>
      </c>
      <c r="P46" s="394">
        <v>1.7502600467843399</v>
      </c>
      <c r="Q46" s="394">
        <v>0.52383142132079796</v>
      </c>
      <c r="R46" s="394">
        <v>0.82437283208747603</v>
      </c>
      <c r="S46" s="394">
        <v>0.91315924403101301</v>
      </c>
      <c r="T46" s="394">
        <v>1.11411381980925</v>
      </c>
      <c r="U46" s="394">
        <v>0.66997755287159189</v>
      </c>
      <c r="V46" s="387">
        <v>0.91558336232734305</v>
      </c>
      <c r="W46" s="132">
        <v>150</v>
      </c>
    </row>
    <row r="47" spans="1:23" x14ac:dyDescent="0.25">
      <c r="A47" s="131" t="s">
        <v>147</v>
      </c>
      <c r="B47" s="394">
        <v>4.4280983056395504</v>
      </c>
      <c r="C47" s="394">
        <v>0.86783388588353705</v>
      </c>
      <c r="D47" s="394"/>
      <c r="E47" s="394">
        <v>7.6051699940419007E-2</v>
      </c>
      <c r="F47" s="394">
        <v>1.9245759564357301</v>
      </c>
      <c r="G47" s="394">
        <v>0.479727979401535</v>
      </c>
      <c r="H47" s="394"/>
      <c r="I47" s="394"/>
      <c r="J47" s="387">
        <v>1.20455734285391</v>
      </c>
      <c r="K47" s="132">
        <v>14.255442</v>
      </c>
      <c r="M47" s="131" t="s">
        <v>147</v>
      </c>
      <c r="N47" s="394">
        <v>10.619540704221698</v>
      </c>
      <c r="O47" s="394">
        <v>2.0361299201066601</v>
      </c>
      <c r="P47" s="394">
        <v>0</v>
      </c>
      <c r="Q47" s="394">
        <v>0.79070048162071105</v>
      </c>
      <c r="R47" s="394">
        <v>0.961509130589845</v>
      </c>
      <c r="S47" s="394">
        <v>0.40644742202755701</v>
      </c>
      <c r="T47" s="394"/>
      <c r="U47" s="394"/>
      <c r="V47" s="387">
        <v>0.87445052098001996</v>
      </c>
      <c r="W47" s="132">
        <v>15</v>
      </c>
    </row>
    <row r="48" spans="1:23" x14ac:dyDescent="0.25">
      <c r="A48" s="131" t="s">
        <v>148</v>
      </c>
      <c r="B48" s="394"/>
      <c r="C48" s="394"/>
      <c r="D48" s="394">
        <v>4.8278852071156004</v>
      </c>
      <c r="E48" s="394"/>
      <c r="F48" s="394"/>
      <c r="G48" s="394"/>
      <c r="H48" s="394"/>
      <c r="I48" s="394"/>
      <c r="J48" s="387">
        <v>2.30522057868964</v>
      </c>
      <c r="K48" s="132">
        <v>0.4</v>
      </c>
      <c r="M48" s="131" t="s">
        <v>148</v>
      </c>
      <c r="N48" s="394"/>
      <c r="O48" s="394"/>
      <c r="P48" s="394">
        <v>4.8278853602157401</v>
      </c>
      <c r="Q48" s="394"/>
      <c r="R48" s="394"/>
      <c r="S48" s="394"/>
      <c r="T48" s="394"/>
      <c r="U48" s="394"/>
      <c r="V48" s="387">
        <v>2.1984634272275398</v>
      </c>
      <c r="W48" s="132">
        <v>1</v>
      </c>
    </row>
    <row r="49" spans="1:23" x14ac:dyDescent="0.25">
      <c r="A49" s="131" t="s">
        <v>255</v>
      </c>
      <c r="B49" s="394"/>
      <c r="C49" s="394"/>
      <c r="D49" s="394"/>
      <c r="E49" s="394"/>
      <c r="F49" s="394"/>
      <c r="G49" s="394"/>
      <c r="H49" s="394"/>
      <c r="I49" s="394"/>
      <c r="J49" s="387"/>
      <c r="K49" s="132">
        <v>0</v>
      </c>
      <c r="M49" s="131" t="s">
        <v>255</v>
      </c>
      <c r="N49" s="394"/>
      <c r="O49" s="394"/>
      <c r="P49" s="394"/>
      <c r="Q49" s="394"/>
      <c r="R49" s="394"/>
      <c r="S49" s="394"/>
      <c r="T49" s="394"/>
      <c r="U49" s="394"/>
      <c r="V49" s="387">
        <v>0</v>
      </c>
      <c r="W49" s="133">
        <v>0</v>
      </c>
    </row>
    <row r="50" spans="1:23" x14ac:dyDescent="0.25">
      <c r="A50" s="420" t="s">
        <v>110</v>
      </c>
      <c r="B50" s="421">
        <v>1.1882309617308999</v>
      </c>
      <c r="C50" s="421">
        <v>1.0462030308952601</v>
      </c>
      <c r="D50" s="421">
        <v>0.74769066322550504</v>
      </c>
      <c r="E50" s="421">
        <v>0.660589661712079</v>
      </c>
      <c r="F50" s="421">
        <v>0.78058818032745192</v>
      </c>
      <c r="G50" s="421">
        <v>0.90770442574706711</v>
      </c>
      <c r="H50" s="421">
        <v>1.10827070478636</v>
      </c>
      <c r="I50" s="421">
        <v>1.1482996278367299</v>
      </c>
      <c r="J50" s="421">
        <v>0.95143106827964696</v>
      </c>
      <c r="K50" s="422">
        <v>3667.3146139999999</v>
      </c>
      <c r="M50" s="420" t="s">
        <v>110</v>
      </c>
      <c r="N50" s="421">
        <v>1.1547167703747099</v>
      </c>
      <c r="O50" s="421">
        <v>1.19615070945317</v>
      </c>
      <c r="P50" s="421">
        <v>1.0322110498852402</v>
      </c>
      <c r="Q50" s="421">
        <v>0.90266045012894291</v>
      </c>
      <c r="R50" s="421">
        <v>0.85933551173739697</v>
      </c>
      <c r="S50" s="421">
        <v>0.94732639132983909</v>
      </c>
      <c r="T50" s="421">
        <v>1.00891569378768</v>
      </c>
      <c r="U50" s="421">
        <v>1.1285986824771799</v>
      </c>
      <c r="V50" s="421">
        <v>0.98310691723630095</v>
      </c>
      <c r="W50" s="422">
        <v>14600</v>
      </c>
    </row>
  </sheetData>
  <mergeCells count="15">
    <mergeCell ref="B31:I31"/>
    <mergeCell ref="N31:U31"/>
    <mergeCell ref="B32:I32"/>
    <mergeCell ref="N32:U32"/>
    <mergeCell ref="B9:I9"/>
    <mergeCell ref="N9:U9"/>
    <mergeCell ref="B10:I10"/>
    <mergeCell ref="N10:U10"/>
    <mergeCell ref="G30:Q30"/>
    <mergeCell ref="G8:Q8"/>
    <mergeCell ref="A1:W1"/>
    <mergeCell ref="A2:W2"/>
    <mergeCell ref="A3:W3"/>
    <mergeCell ref="A4:W4"/>
    <mergeCell ref="A5:W5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50"/>
  <sheetViews>
    <sheetView workbookViewId="0">
      <pane ySplit="6" topLeftCell="A7" activePane="bottomLeft" state="frozen"/>
      <selection pane="bottomLeft" activeCell="A7" sqref="A7"/>
    </sheetView>
  </sheetViews>
  <sheetFormatPr defaultColWidth="11.42578125" defaultRowHeight="15" x14ac:dyDescent="0.25"/>
  <cols>
    <col min="11" max="11" width="10.5703125" customWidth="1"/>
  </cols>
  <sheetData>
    <row r="1" spans="1:23" x14ac:dyDescent="0.25">
      <c r="A1" s="491" t="s">
        <v>149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</row>
    <row r="2" spans="1:23" x14ac:dyDescent="0.25">
      <c r="A2" s="492" t="s">
        <v>251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</row>
    <row r="3" spans="1:23" x14ac:dyDescent="0.25">
      <c r="A3" s="492" t="s">
        <v>26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</row>
    <row r="4" spans="1:23" x14ac:dyDescent="0.25">
      <c r="A4" s="492" t="s">
        <v>137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</row>
    <row r="5" spans="1:23" ht="13.9" customHeight="1" x14ac:dyDescent="0.25">
      <c r="A5" s="522" t="s">
        <v>27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</row>
    <row r="6" spans="1:23" ht="13.9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1:23" x14ac:dyDescent="0.25">
      <c r="A7" s="121"/>
      <c r="B7" s="121"/>
      <c r="C7" s="121"/>
      <c r="D7" s="121"/>
      <c r="E7" s="121"/>
      <c r="F7" s="424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</row>
    <row r="8" spans="1:23" ht="12.75" customHeight="1" x14ac:dyDescent="0.25">
      <c r="A8" s="122"/>
      <c r="B8" s="120"/>
      <c r="C8" s="120"/>
      <c r="D8" s="120"/>
      <c r="E8" s="120"/>
      <c r="F8" s="120"/>
      <c r="G8" s="521" t="s">
        <v>87</v>
      </c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120"/>
      <c r="S8" s="120"/>
      <c r="T8" s="120"/>
      <c r="U8" s="120"/>
      <c r="V8" s="120"/>
      <c r="W8" s="123"/>
    </row>
    <row r="9" spans="1:23" ht="12.75" customHeight="1" x14ac:dyDescent="0.25">
      <c r="B9" s="524" t="s">
        <v>33</v>
      </c>
      <c r="C9" s="524"/>
      <c r="D9" s="524"/>
      <c r="E9" s="524"/>
      <c r="F9" s="524"/>
      <c r="G9" s="524"/>
      <c r="H9" s="524"/>
      <c r="I9" s="524"/>
      <c r="N9" s="524" t="s">
        <v>30</v>
      </c>
      <c r="O9" s="524"/>
      <c r="P9" s="524"/>
      <c r="Q9" s="524"/>
      <c r="R9" s="524"/>
      <c r="S9" s="524"/>
      <c r="T9" s="524"/>
      <c r="U9" s="524"/>
    </row>
    <row r="10" spans="1:23" x14ac:dyDescent="0.25">
      <c r="A10" s="126"/>
      <c r="B10" s="523" t="s">
        <v>55</v>
      </c>
      <c r="C10" s="523"/>
      <c r="D10" s="523"/>
      <c r="E10" s="523"/>
      <c r="F10" s="523"/>
      <c r="G10" s="523"/>
      <c r="H10" s="523"/>
      <c r="I10" s="523"/>
      <c r="J10" s="127"/>
      <c r="K10" s="128"/>
      <c r="M10" s="126"/>
      <c r="N10" s="523" t="s">
        <v>55</v>
      </c>
      <c r="O10" s="523"/>
      <c r="P10" s="523"/>
      <c r="Q10" s="523"/>
      <c r="R10" s="523"/>
      <c r="S10" s="523"/>
      <c r="T10" s="523"/>
      <c r="U10" s="523"/>
      <c r="V10" s="127"/>
      <c r="W10" s="128"/>
    </row>
    <row r="11" spans="1:23" ht="12.75" customHeight="1" x14ac:dyDescent="0.25">
      <c r="A11" s="129" t="s">
        <v>91</v>
      </c>
      <c r="B11" s="117" t="s">
        <v>56</v>
      </c>
      <c r="C11" s="117" t="s">
        <v>57</v>
      </c>
      <c r="D11" s="117" t="s">
        <v>58</v>
      </c>
      <c r="E11" s="117" t="s">
        <v>59</v>
      </c>
      <c r="F11" s="117" t="s">
        <v>60</v>
      </c>
      <c r="G11" s="117" t="s">
        <v>61</v>
      </c>
      <c r="H11" s="117" t="s">
        <v>62</v>
      </c>
      <c r="I11" s="117" t="s">
        <v>63</v>
      </c>
      <c r="J11" s="118" t="s">
        <v>110</v>
      </c>
      <c r="K11" s="130" t="s">
        <v>111</v>
      </c>
      <c r="M11" s="129" t="s">
        <v>91</v>
      </c>
      <c r="N11" s="117" t="s">
        <v>56</v>
      </c>
      <c r="O11" s="117" t="s">
        <v>57</v>
      </c>
      <c r="P11" s="117" t="s">
        <v>58</v>
      </c>
      <c r="Q11" s="117" t="s">
        <v>59</v>
      </c>
      <c r="R11" s="117" t="s">
        <v>60</v>
      </c>
      <c r="S11" s="117" t="s">
        <v>61</v>
      </c>
      <c r="T11" s="117" t="s">
        <v>62</v>
      </c>
      <c r="U11" s="117" t="s">
        <v>63</v>
      </c>
      <c r="V11" s="118" t="s">
        <v>110</v>
      </c>
      <c r="W11" s="130" t="s">
        <v>97</v>
      </c>
    </row>
    <row r="12" spans="1:23" x14ac:dyDescent="0.25">
      <c r="A12" s="131" t="s">
        <v>44</v>
      </c>
      <c r="B12" s="426">
        <v>0.79503207309504309</v>
      </c>
      <c r="C12" s="426">
        <v>1.0468671309274</v>
      </c>
      <c r="D12" s="426">
        <v>0.98832042950480703</v>
      </c>
      <c r="E12" s="426">
        <v>0.87103591227203292</v>
      </c>
      <c r="F12" s="426">
        <v>1.0381752464303</v>
      </c>
      <c r="G12" s="426">
        <v>1.25469286900621</v>
      </c>
      <c r="H12" s="426">
        <v>1.0823838160790999</v>
      </c>
      <c r="I12" s="426">
        <v>1.0266979879201201</v>
      </c>
      <c r="J12" s="425">
        <v>1.03618049941376</v>
      </c>
      <c r="K12" s="132">
        <v>646.02948900000001</v>
      </c>
      <c r="M12" s="131" t="s">
        <v>44</v>
      </c>
      <c r="N12" s="426">
        <v>1.1058602685271601</v>
      </c>
      <c r="O12" s="426">
        <v>1.0087101603850099</v>
      </c>
      <c r="P12" s="426">
        <v>1.2007483599742101</v>
      </c>
      <c r="Q12" s="426">
        <v>1.0736892101156699</v>
      </c>
      <c r="R12" s="426">
        <v>1.3246154485685</v>
      </c>
      <c r="S12" s="426">
        <v>1.4297303734826901</v>
      </c>
      <c r="T12" s="426">
        <v>1.2115493023855199</v>
      </c>
      <c r="U12" s="426">
        <v>1.1418963188737599</v>
      </c>
      <c r="V12" s="425">
        <v>1.20809160142227</v>
      </c>
      <c r="W12" s="133">
        <v>4330</v>
      </c>
    </row>
    <row r="13" spans="1:23" x14ac:dyDescent="0.25">
      <c r="A13" s="131" t="s">
        <v>45</v>
      </c>
      <c r="B13" s="426">
        <v>0.91566578771398599</v>
      </c>
      <c r="C13" s="426">
        <v>0.828407082365898</v>
      </c>
      <c r="D13" s="426">
        <v>1.2508132202792901</v>
      </c>
      <c r="E13" s="426">
        <v>1.2274289868305899</v>
      </c>
      <c r="F13" s="426">
        <v>0.97102403674330606</v>
      </c>
      <c r="G13" s="426">
        <v>0.868333829251134</v>
      </c>
      <c r="H13" s="426">
        <v>0.92699317322625008</v>
      </c>
      <c r="I13" s="426">
        <v>1.0248115604794099</v>
      </c>
      <c r="J13" s="425">
        <v>0.96812294742844107</v>
      </c>
      <c r="K13" s="132">
        <v>2100.7733410000001</v>
      </c>
      <c r="M13" s="131" t="s">
        <v>45</v>
      </c>
      <c r="N13" s="426">
        <v>1.6100213824099199</v>
      </c>
      <c r="O13" s="426">
        <v>1.38252969666529</v>
      </c>
      <c r="P13" s="426">
        <v>1.5542393587426599</v>
      </c>
      <c r="Q13" s="426">
        <v>1.6284540499833802</v>
      </c>
      <c r="R13" s="426">
        <v>1.2750979571923799</v>
      </c>
      <c r="S13" s="426">
        <v>1.0537164732834501</v>
      </c>
      <c r="T13" s="426">
        <v>1.0367937854215199</v>
      </c>
      <c r="U13" s="426">
        <v>1.08585626692506</v>
      </c>
      <c r="V13" s="425">
        <v>1.1431246227712899</v>
      </c>
      <c r="W13" s="133">
        <v>9542</v>
      </c>
    </row>
    <row r="14" spans="1:23" x14ac:dyDescent="0.25">
      <c r="A14" s="131" t="s">
        <v>46</v>
      </c>
      <c r="B14" s="426">
        <v>0.844249343895346</v>
      </c>
      <c r="C14" s="426">
        <v>0.97646796678272596</v>
      </c>
      <c r="D14" s="426">
        <v>0.93819297822955405</v>
      </c>
      <c r="E14" s="426">
        <v>0.88463175572637098</v>
      </c>
      <c r="F14" s="426">
        <v>0.85335739469689298</v>
      </c>
      <c r="G14" s="426">
        <v>0.81515579313408904</v>
      </c>
      <c r="H14" s="426">
        <v>0.86918609189374396</v>
      </c>
      <c r="I14" s="426">
        <v>0.99964508406855801</v>
      </c>
      <c r="J14" s="425">
        <v>0.875737019628958</v>
      </c>
      <c r="K14" s="132">
        <v>5679.3605719999996</v>
      </c>
      <c r="M14" s="131" t="s">
        <v>46</v>
      </c>
      <c r="N14" s="426">
        <v>1.49447139103698</v>
      </c>
      <c r="O14" s="426">
        <v>1.6216924447971</v>
      </c>
      <c r="P14" s="426">
        <v>1.3174541162384199</v>
      </c>
      <c r="Q14" s="426">
        <v>1.10654967474736</v>
      </c>
      <c r="R14" s="426">
        <v>0.99573181896626195</v>
      </c>
      <c r="S14" s="426">
        <v>0.89870176721050699</v>
      </c>
      <c r="T14" s="426">
        <v>1.0009643477910499</v>
      </c>
      <c r="U14" s="426">
        <v>1.04820252976047</v>
      </c>
      <c r="V14" s="425">
        <v>1.0144460863398401</v>
      </c>
      <c r="W14" s="133">
        <v>17781</v>
      </c>
    </row>
    <row r="15" spans="1:23" x14ac:dyDescent="0.25">
      <c r="A15" s="131" t="s">
        <v>47</v>
      </c>
      <c r="B15" s="426">
        <v>1.58153603790202</v>
      </c>
      <c r="C15" s="426">
        <v>1.03623308723672</v>
      </c>
      <c r="D15" s="426">
        <v>1.0484666576852701</v>
      </c>
      <c r="E15" s="426">
        <v>0.85523986187046008</v>
      </c>
      <c r="F15" s="426">
        <v>0.83074904401483807</v>
      </c>
      <c r="G15" s="426">
        <v>0.78422609295104906</v>
      </c>
      <c r="H15" s="426">
        <v>0.80962130618892503</v>
      </c>
      <c r="I15" s="426">
        <v>0.99005607511302796</v>
      </c>
      <c r="J15" s="425">
        <v>0.85125016111001595</v>
      </c>
      <c r="K15" s="132">
        <v>10037.958624000001</v>
      </c>
      <c r="M15" s="131" t="s">
        <v>47</v>
      </c>
      <c r="N15" s="426">
        <v>1.5354447919861598</v>
      </c>
      <c r="O15" s="426">
        <v>1.4281558264143399</v>
      </c>
      <c r="P15" s="426">
        <v>1.21709092655866</v>
      </c>
      <c r="Q15" s="426">
        <v>1.0532671176738801</v>
      </c>
      <c r="R15" s="426">
        <v>0.943177560429874</v>
      </c>
      <c r="S15" s="426">
        <v>0.91340978649391302</v>
      </c>
      <c r="T15" s="426">
        <v>0.96013132711571603</v>
      </c>
      <c r="U15" s="426">
        <v>1.0905519105396699</v>
      </c>
      <c r="V15" s="425">
        <v>0.99811929796676691</v>
      </c>
      <c r="W15" s="133">
        <v>27065</v>
      </c>
    </row>
    <row r="16" spans="1:23" x14ac:dyDescent="0.25">
      <c r="A16" s="131" t="s">
        <v>138</v>
      </c>
      <c r="B16" s="426">
        <v>0.84153500052595109</v>
      </c>
      <c r="C16" s="426">
        <v>0.85221027958264306</v>
      </c>
      <c r="D16" s="426">
        <v>1.0126835958753</v>
      </c>
      <c r="E16" s="426">
        <v>0.93410687022656003</v>
      </c>
      <c r="F16" s="426">
        <v>0.87776934756687597</v>
      </c>
      <c r="G16" s="426">
        <v>0.80107337958106595</v>
      </c>
      <c r="H16" s="426">
        <v>0.76571247416375798</v>
      </c>
      <c r="I16" s="426">
        <v>1.0279194382874099</v>
      </c>
      <c r="J16" s="425">
        <v>0.84948771262732803</v>
      </c>
      <c r="K16" s="132">
        <v>13036.240782999999</v>
      </c>
      <c r="M16" s="131" t="s">
        <v>138</v>
      </c>
      <c r="N16" s="426">
        <v>1.3382674294321502</v>
      </c>
      <c r="O16" s="426">
        <v>1.1759462693321199</v>
      </c>
      <c r="P16" s="426">
        <v>1.1535750768749</v>
      </c>
      <c r="Q16" s="426">
        <v>1.0788137647128899</v>
      </c>
      <c r="R16" s="426">
        <v>0.96367113760107803</v>
      </c>
      <c r="S16" s="426">
        <v>0.91012742392643409</v>
      </c>
      <c r="T16" s="426">
        <v>0.88943642408809898</v>
      </c>
      <c r="U16" s="426">
        <v>1.11433037166573</v>
      </c>
      <c r="V16" s="425">
        <v>0.97729682520778793</v>
      </c>
      <c r="W16" s="133">
        <v>34802</v>
      </c>
    </row>
    <row r="17" spans="1:23" x14ac:dyDescent="0.25">
      <c r="A17" s="131" t="s">
        <v>139</v>
      </c>
      <c r="B17" s="426">
        <v>0.63702863664548803</v>
      </c>
      <c r="C17" s="426">
        <v>0.83749836980361592</v>
      </c>
      <c r="D17" s="426">
        <v>0.84490668466307395</v>
      </c>
      <c r="E17" s="426">
        <v>0.89426467946228105</v>
      </c>
      <c r="F17" s="426">
        <v>0.85429091296383508</v>
      </c>
      <c r="G17" s="426">
        <v>0.78417530620043607</v>
      </c>
      <c r="H17" s="426">
        <v>0.80115171824374998</v>
      </c>
      <c r="I17" s="426">
        <v>1.0434552416245502</v>
      </c>
      <c r="J17" s="425">
        <v>0.8394772473981359</v>
      </c>
      <c r="K17" s="132">
        <v>14270.330722000001</v>
      </c>
      <c r="M17" s="131" t="s">
        <v>139</v>
      </c>
      <c r="N17" s="426">
        <v>1.0108862468059399</v>
      </c>
      <c r="O17" s="426">
        <v>1.17700337357976</v>
      </c>
      <c r="P17" s="426">
        <v>1.10066261024989</v>
      </c>
      <c r="Q17" s="426">
        <v>1.10899376285386</v>
      </c>
      <c r="R17" s="426">
        <v>0.95796817124250888</v>
      </c>
      <c r="S17" s="426">
        <v>0.889314124384465</v>
      </c>
      <c r="T17" s="426">
        <v>0.91170142747156502</v>
      </c>
      <c r="U17" s="426">
        <v>1.1251789609489</v>
      </c>
      <c r="V17" s="425">
        <v>0.97559725421552002</v>
      </c>
      <c r="W17" s="133">
        <v>41267</v>
      </c>
    </row>
    <row r="18" spans="1:23" x14ac:dyDescent="0.25">
      <c r="A18" s="131" t="s">
        <v>140</v>
      </c>
      <c r="B18" s="426">
        <v>0.76315549470284794</v>
      </c>
      <c r="C18" s="426">
        <v>0.87870129668722297</v>
      </c>
      <c r="D18" s="426">
        <v>0.85917142909134303</v>
      </c>
      <c r="E18" s="426">
        <v>0.81710105112303499</v>
      </c>
      <c r="F18" s="426">
        <v>0.83955312918402203</v>
      </c>
      <c r="G18" s="426">
        <v>0.83145505211419402</v>
      </c>
      <c r="H18" s="426">
        <v>0.88766614647216102</v>
      </c>
      <c r="I18" s="426">
        <v>0.99079253291216507</v>
      </c>
      <c r="J18" s="425">
        <v>0.86023187337756202</v>
      </c>
      <c r="K18" s="132">
        <v>15019.894125000001</v>
      </c>
      <c r="M18" s="131" t="s">
        <v>140</v>
      </c>
      <c r="N18" s="426">
        <v>1.2567370717713999</v>
      </c>
      <c r="O18" s="426">
        <v>1.0829696662605799</v>
      </c>
      <c r="P18" s="426">
        <v>1.0868423524850899</v>
      </c>
      <c r="Q18" s="426">
        <v>0.97175102321881601</v>
      </c>
      <c r="R18" s="426">
        <v>0.92177390218206301</v>
      </c>
      <c r="S18" s="426">
        <v>0.90953776487014093</v>
      </c>
      <c r="T18" s="426">
        <v>0.94806841286003407</v>
      </c>
      <c r="U18" s="426">
        <v>1.0994419398794399</v>
      </c>
      <c r="V18" s="425">
        <v>0.97242683729442403</v>
      </c>
      <c r="W18" s="133">
        <v>45984</v>
      </c>
    </row>
    <row r="19" spans="1:23" x14ac:dyDescent="0.25">
      <c r="A19" s="131" t="s">
        <v>141</v>
      </c>
      <c r="B19" s="426">
        <v>0.98520423150404401</v>
      </c>
      <c r="C19" s="426">
        <v>0.85977367697600793</v>
      </c>
      <c r="D19" s="426">
        <v>0.7907199254633851</v>
      </c>
      <c r="E19" s="426">
        <v>0.819852078916814</v>
      </c>
      <c r="F19" s="426">
        <v>0.79164970308760696</v>
      </c>
      <c r="G19" s="426">
        <v>0.81769497381908196</v>
      </c>
      <c r="H19" s="426">
        <v>0.84900632982758495</v>
      </c>
      <c r="I19" s="426">
        <v>1.04008911847033</v>
      </c>
      <c r="J19" s="425">
        <v>0.843804096699033</v>
      </c>
      <c r="K19" s="132">
        <v>14879.834546</v>
      </c>
      <c r="M19" s="131" t="s">
        <v>141</v>
      </c>
      <c r="N19" s="426">
        <v>1.12773256244342</v>
      </c>
      <c r="O19" s="426">
        <v>1.0514888110931901</v>
      </c>
      <c r="P19" s="426">
        <v>1.0357921731570401</v>
      </c>
      <c r="Q19" s="426">
        <v>0.98900487221304101</v>
      </c>
      <c r="R19" s="426">
        <v>0.88048463625080498</v>
      </c>
      <c r="S19" s="426">
        <v>0.88624817457773308</v>
      </c>
      <c r="T19" s="426">
        <v>0.94439462997713308</v>
      </c>
      <c r="U19" s="426">
        <v>1.0821026967062199</v>
      </c>
      <c r="V19" s="425">
        <v>0.95078199366096594</v>
      </c>
      <c r="W19" s="133">
        <v>50108</v>
      </c>
    </row>
    <row r="20" spans="1:23" x14ac:dyDescent="0.25">
      <c r="A20" s="131" t="s">
        <v>142</v>
      </c>
      <c r="B20" s="426">
        <v>0.58775373821932098</v>
      </c>
      <c r="C20" s="426">
        <v>1.03244938548845</v>
      </c>
      <c r="D20" s="426">
        <v>0.84249248145807798</v>
      </c>
      <c r="E20" s="426">
        <v>0.88841227274402901</v>
      </c>
      <c r="F20" s="426">
        <v>0.79281112297481104</v>
      </c>
      <c r="G20" s="426">
        <v>0.85739455814122711</v>
      </c>
      <c r="H20" s="426">
        <v>0.984535892087128</v>
      </c>
      <c r="I20" s="426">
        <v>1.0364634826719099</v>
      </c>
      <c r="J20" s="425">
        <v>0.88506613450469696</v>
      </c>
      <c r="K20" s="132">
        <v>12624.439867999999</v>
      </c>
      <c r="M20" s="131" t="s">
        <v>142</v>
      </c>
      <c r="N20" s="426">
        <v>0.84115754281682698</v>
      </c>
      <c r="O20" s="426">
        <v>1.0810465868055099</v>
      </c>
      <c r="P20" s="426">
        <v>1.0670859999514801</v>
      </c>
      <c r="Q20" s="426">
        <v>1.0109245828784201</v>
      </c>
      <c r="R20" s="426">
        <v>0.89943883256327595</v>
      </c>
      <c r="S20" s="426">
        <v>0.947417866287671</v>
      </c>
      <c r="T20" s="426">
        <v>1.0288982627782801</v>
      </c>
      <c r="U20" s="426">
        <v>1.0642217194489101</v>
      </c>
      <c r="V20" s="425">
        <v>0.98441990990216499</v>
      </c>
      <c r="W20" s="133">
        <v>45064</v>
      </c>
    </row>
    <row r="21" spans="1:23" x14ac:dyDescent="0.25">
      <c r="A21" s="131" t="s">
        <v>143</v>
      </c>
      <c r="B21" s="426">
        <v>0.90451477515545209</v>
      </c>
      <c r="C21" s="426">
        <v>0.84640815700105609</v>
      </c>
      <c r="D21" s="426">
        <v>0.85887690164858599</v>
      </c>
      <c r="E21" s="426">
        <v>0.81904704881064505</v>
      </c>
      <c r="F21" s="426">
        <v>0.87114071722913389</v>
      </c>
      <c r="G21" s="426">
        <v>0.95838986000580506</v>
      </c>
      <c r="H21" s="426">
        <v>0.93489766666837593</v>
      </c>
      <c r="I21" s="426">
        <v>1.0821895117412301</v>
      </c>
      <c r="J21" s="425">
        <v>0.92973359748925599</v>
      </c>
      <c r="K21" s="132">
        <v>9859.1076979999998</v>
      </c>
      <c r="M21" s="131" t="s">
        <v>143</v>
      </c>
      <c r="N21" s="426">
        <v>1.1063156939071701</v>
      </c>
      <c r="O21" s="426">
        <v>1.00633042557175</v>
      </c>
      <c r="P21" s="426">
        <v>1.0122640973261401</v>
      </c>
      <c r="Q21" s="426">
        <v>0.99686701795649602</v>
      </c>
      <c r="R21" s="426">
        <v>0.97385070700521192</v>
      </c>
      <c r="S21" s="426">
        <v>1.0767536805304501</v>
      </c>
      <c r="T21" s="426">
        <v>1.05984584782373</v>
      </c>
      <c r="U21" s="426">
        <v>1.0539643271883701</v>
      </c>
      <c r="V21" s="425">
        <v>1.0353287549125298</v>
      </c>
      <c r="W21" s="133">
        <v>33491</v>
      </c>
    </row>
    <row r="22" spans="1:23" x14ac:dyDescent="0.25">
      <c r="A22" s="131" t="s">
        <v>144</v>
      </c>
      <c r="B22" s="426">
        <v>0.77003214587641</v>
      </c>
      <c r="C22" s="426">
        <v>1.09914593157754</v>
      </c>
      <c r="D22" s="426">
        <v>0.648313049954928</v>
      </c>
      <c r="E22" s="426">
        <v>0.74474931167558911</v>
      </c>
      <c r="F22" s="426">
        <v>0.82228084221974596</v>
      </c>
      <c r="G22" s="426">
        <v>0.82314230707242009</v>
      </c>
      <c r="H22" s="426">
        <v>1.04284933554486</v>
      </c>
      <c r="I22" s="426">
        <v>1.00994697123779</v>
      </c>
      <c r="J22" s="425">
        <v>0.86358351464165195</v>
      </c>
      <c r="K22" s="132">
        <v>9016.8266399999993</v>
      </c>
      <c r="M22" s="131" t="s">
        <v>144</v>
      </c>
      <c r="N22" s="426">
        <v>1.21318958993197</v>
      </c>
      <c r="O22" s="426">
        <v>1.18969000012631</v>
      </c>
      <c r="P22" s="426">
        <v>0.972439159194879</v>
      </c>
      <c r="Q22" s="426">
        <v>0.99806820777937399</v>
      </c>
      <c r="R22" s="426">
        <v>0.99795359755081803</v>
      </c>
      <c r="S22" s="426">
        <v>1.0298824507067301</v>
      </c>
      <c r="T22" s="426">
        <v>1.0207969153891501</v>
      </c>
      <c r="U22" s="426">
        <v>1.09954264273792</v>
      </c>
      <c r="V22" s="425">
        <v>1.02836271348053</v>
      </c>
      <c r="W22" s="133">
        <v>20292</v>
      </c>
    </row>
    <row r="23" spans="1:23" x14ac:dyDescent="0.25">
      <c r="A23" s="131" t="s">
        <v>145</v>
      </c>
      <c r="B23" s="426">
        <v>0.82074715298894307</v>
      </c>
      <c r="C23" s="426">
        <v>0.90244896335050695</v>
      </c>
      <c r="D23" s="426">
        <v>1.10202171994578</v>
      </c>
      <c r="E23" s="426">
        <v>0.76703761559378503</v>
      </c>
      <c r="F23" s="426">
        <v>0.86520744798469096</v>
      </c>
      <c r="G23" s="426">
        <v>0.70029538738463804</v>
      </c>
      <c r="H23" s="426">
        <v>1.09170922627176</v>
      </c>
      <c r="I23" s="426">
        <v>0.81097408352044797</v>
      </c>
      <c r="J23" s="425">
        <v>0.7888875263597549</v>
      </c>
      <c r="K23" s="132">
        <v>9811.7675390000004</v>
      </c>
      <c r="M23" s="131" t="s">
        <v>145</v>
      </c>
      <c r="N23" s="426">
        <v>1.5077990765301701</v>
      </c>
      <c r="O23" s="426">
        <v>1.3711241079337</v>
      </c>
      <c r="P23" s="426">
        <v>1.1349843894576899</v>
      </c>
      <c r="Q23" s="426">
        <v>1.06397618567456</v>
      </c>
      <c r="R23" s="426">
        <v>0.96034270347720707</v>
      </c>
      <c r="S23" s="426">
        <v>0.87734662622322401</v>
      </c>
      <c r="T23" s="426">
        <v>0.99918267700719399</v>
      </c>
      <c r="U23" s="426">
        <v>0.939874646976951</v>
      </c>
      <c r="V23" s="425">
        <v>0.94466510902884904</v>
      </c>
      <c r="W23" s="133">
        <v>10863</v>
      </c>
    </row>
    <row r="24" spans="1:23" x14ac:dyDescent="0.25">
      <c r="A24" s="131" t="s">
        <v>146</v>
      </c>
      <c r="B24" s="426">
        <v>1.39699003583592</v>
      </c>
      <c r="C24" s="426">
        <v>1.2840329705734399</v>
      </c>
      <c r="D24" s="426">
        <v>0.74578604982672003</v>
      </c>
      <c r="E24" s="426">
        <v>1.0587084521407499</v>
      </c>
      <c r="F24" s="426">
        <v>0.85407628700688709</v>
      </c>
      <c r="G24" s="426">
        <v>0.73784780992408205</v>
      </c>
      <c r="H24" s="426">
        <v>1.1767608359442701</v>
      </c>
      <c r="I24" s="426">
        <v>0.302885174655464</v>
      </c>
      <c r="J24" s="425">
        <v>0.80683121433788596</v>
      </c>
      <c r="K24" s="132">
        <v>5452.8180629999997</v>
      </c>
      <c r="M24" s="131" t="s">
        <v>146</v>
      </c>
      <c r="N24" s="426">
        <v>2.1396708405184999</v>
      </c>
      <c r="O24" s="426">
        <v>2.1534654628590699</v>
      </c>
      <c r="P24" s="426">
        <v>1.4522283329615799</v>
      </c>
      <c r="Q24" s="426">
        <v>1.2700625373047301</v>
      </c>
      <c r="R24" s="426">
        <v>0.95504627090380001</v>
      </c>
      <c r="S24" s="426">
        <v>0.88521738843430597</v>
      </c>
      <c r="T24" s="426">
        <v>1.09923409206767</v>
      </c>
      <c r="U24" s="426">
        <v>0.26892219774046999</v>
      </c>
      <c r="V24" s="425">
        <v>0.96051127527711999</v>
      </c>
      <c r="W24" s="133">
        <v>4289</v>
      </c>
    </row>
    <row r="25" spans="1:23" x14ac:dyDescent="0.25">
      <c r="A25" s="131" t="s">
        <v>147</v>
      </c>
      <c r="B25" s="426">
        <v>2.58758571155232</v>
      </c>
      <c r="C25" s="426">
        <v>1.35735113842597</v>
      </c>
      <c r="D25" s="426">
        <v>1.38031327012335</v>
      </c>
      <c r="E25" s="426">
        <v>0.47512869036583505</v>
      </c>
      <c r="F25" s="426">
        <v>0.69750474409824903</v>
      </c>
      <c r="G25" s="426">
        <v>0.80183032829509404</v>
      </c>
      <c r="H25" s="426">
        <v>0.80021639805585398</v>
      </c>
      <c r="I25" s="426">
        <v>1.6347333707898901</v>
      </c>
      <c r="J25" s="425">
        <v>0.74505870423866394</v>
      </c>
      <c r="K25" s="132">
        <v>952.48837900000001</v>
      </c>
      <c r="M25" s="131" t="s">
        <v>147</v>
      </c>
      <c r="N25" s="426">
        <v>3.5226615605601399</v>
      </c>
      <c r="O25" s="426">
        <v>1.7483878261166601</v>
      </c>
      <c r="P25" s="426">
        <v>1.3555306046918301</v>
      </c>
      <c r="Q25" s="426">
        <v>0.80196518010759898</v>
      </c>
      <c r="R25" s="426">
        <v>0.81576351580724504</v>
      </c>
      <c r="S25" s="426">
        <v>0.88138893226953496</v>
      </c>
      <c r="T25" s="426">
        <v>0.77202483894604301</v>
      </c>
      <c r="U25" s="426">
        <v>0.43061927312746101</v>
      </c>
      <c r="V25" s="425">
        <v>0.87645091526809593</v>
      </c>
      <c r="W25" s="133">
        <v>750</v>
      </c>
    </row>
    <row r="26" spans="1:23" x14ac:dyDescent="0.25">
      <c r="A26" s="131" t="s">
        <v>148</v>
      </c>
      <c r="B26" s="426">
        <v>1.94006417229311</v>
      </c>
      <c r="C26" s="426">
        <v>3.1225756414338504</v>
      </c>
      <c r="D26" s="426">
        <v>1.7123157424397299</v>
      </c>
      <c r="E26" s="426">
        <v>1.8548912796492101</v>
      </c>
      <c r="F26" s="426">
        <v>1.2689829712806999</v>
      </c>
      <c r="G26" s="426">
        <v>0.67151004501838796</v>
      </c>
      <c r="H26" s="426">
        <v>0.23883515931996702</v>
      </c>
      <c r="I26" s="426"/>
      <c r="J26" s="425">
        <v>0.90321706531659107</v>
      </c>
      <c r="K26" s="132">
        <v>43.168399000000001</v>
      </c>
      <c r="M26" s="131" t="s">
        <v>148</v>
      </c>
      <c r="N26" s="426">
        <v>3.0506440922060398</v>
      </c>
      <c r="O26" s="426">
        <v>1.6524658209102601</v>
      </c>
      <c r="P26" s="426">
        <v>1.9360986700171301</v>
      </c>
      <c r="Q26" s="426">
        <v>1.66594947245457</v>
      </c>
      <c r="R26" s="426">
        <v>0.822925460529909</v>
      </c>
      <c r="S26" s="426">
        <v>0.70293414185882996</v>
      </c>
      <c r="T26" s="426">
        <v>0.42215165088441897</v>
      </c>
      <c r="U26" s="426"/>
      <c r="V26" s="425">
        <v>1.1572603112761199</v>
      </c>
      <c r="W26" s="133">
        <v>66</v>
      </c>
    </row>
    <row r="27" spans="1:23" x14ac:dyDescent="0.25">
      <c r="A27" s="131" t="s">
        <v>255</v>
      </c>
      <c r="B27" s="426">
        <v>1.0597390285794199</v>
      </c>
      <c r="C27" s="426">
        <v>1.0136383489193299</v>
      </c>
      <c r="D27" s="426">
        <v>2.1460160409762401</v>
      </c>
      <c r="E27" s="426">
        <v>2.1121959429252</v>
      </c>
      <c r="F27" s="426">
        <v>1.0395801447570501</v>
      </c>
      <c r="G27" s="426"/>
      <c r="H27" s="426"/>
      <c r="I27" s="426"/>
      <c r="J27" s="425">
        <v>1.3772813282883398</v>
      </c>
      <c r="K27" s="132">
        <v>22.365309</v>
      </c>
      <c r="M27" s="131" t="s">
        <v>255</v>
      </c>
      <c r="N27" s="426">
        <v>1.7115951036172701</v>
      </c>
      <c r="O27" s="426">
        <v>1.19995398844936</v>
      </c>
      <c r="P27" s="426">
        <v>1.0469901252593901</v>
      </c>
      <c r="Q27" s="426">
        <v>1.8039925715663199</v>
      </c>
      <c r="R27" s="426">
        <v>1.35951023884217</v>
      </c>
      <c r="S27" s="426"/>
      <c r="T27" s="426"/>
      <c r="U27" s="426"/>
      <c r="V27" s="425">
        <v>1.4602414936560002</v>
      </c>
      <c r="W27" s="133">
        <v>81</v>
      </c>
    </row>
    <row r="28" spans="1:23" x14ac:dyDescent="0.25">
      <c r="A28" s="420" t="s">
        <v>110</v>
      </c>
      <c r="B28" s="427">
        <v>0.84352633412754008</v>
      </c>
      <c r="C28" s="427">
        <v>0.91561529357052196</v>
      </c>
      <c r="D28" s="427">
        <v>0.88166903281200004</v>
      </c>
      <c r="E28" s="427">
        <v>0.85724743937178505</v>
      </c>
      <c r="F28" s="427">
        <v>0.83798463861225303</v>
      </c>
      <c r="G28" s="427">
        <v>0.80024690902103301</v>
      </c>
      <c r="H28" s="427">
        <v>0.87519462886016497</v>
      </c>
      <c r="I28" s="427">
        <v>1.0250147322054</v>
      </c>
      <c r="J28" s="427">
        <v>0.85519084151149305</v>
      </c>
      <c r="K28" s="422">
        <v>123453.40409700001</v>
      </c>
      <c r="M28" s="428" t="s">
        <v>110</v>
      </c>
      <c r="N28" s="427">
        <v>1.1726655589056501</v>
      </c>
      <c r="O28" s="427">
        <v>1.14720829675187</v>
      </c>
      <c r="P28" s="427">
        <v>1.0990742947469199</v>
      </c>
      <c r="Q28" s="427">
        <v>1.0369596351266299</v>
      </c>
      <c r="R28" s="427">
        <v>0.94390842969233402</v>
      </c>
      <c r="S28" s="427">
        <v>0.93316930612026694</v>
      </c>
      <c r="T28" s="427">
        <v>0.96561029433935996</v>
      </c>
      <c r="U28" s="427">
        <v>1.0874043899980901</v>
      </c>
      <c r="V28" s="427">
        <v>0.99000675158205398</v>
      </c>
      <c r="W28" s="423">
        <v>345775</v>
      </c>
    </row>
    <row r="29" spans="1:23" x14ac:dyDescent="0.25">
      <c r="K29" s="125"/>
    </row>
    <row r="30" spans="1:23" ht="12.75" customHeight="1" x14ac:dyDescent="0.25">
      <c r="A30" s="122"/>
      <c r="B30" s="120"/>
      <c r="C30" s="120"/>
      <c r="D30" s="120"/>
      <c r="E30" s="120"/>
      <c r="F30" s="120"/>
      <c r="G30" s="521" t="s">
        <v>88</v>
      </c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120"/>
      <c r="S30" s="120"/>
      <c r="T30" s="120"/>
      <c r="U30" s="120"/>
      <c r="V30" s="120"/>
      <c r="W30" s="123"/>
    </row>
    <row r="31" spans="1:23" ht="12.75" customHeight="1" x14ac:dyDescent="0.25">
      <c r="A31" s="122"/>
      <c r="B31" s="524" t="s">
        <v>33</v>
      </c>
      <c r="C31" s="524"/>
      <c r="D31" s="524"/>
      <c r="E31" s="524"/>
      <c r="F31" s="524"/>
      <c r="G31" s="524" t="s">
        <v>88</v>
      </c>
      <c r="H31" s="524"/>
      <c r="I31" s="524"/>
      <c r="J31" s="119"/>
      <c r="K31" s="119"/>
      <c r="L31" s="119"/>
      <c r="M31" s="119"/>
      <c r="N31" s="524" t="s">
        <v>30</v>
      </c>
      <c r="O31" s="524"/>
      <c r="P31" s="524"/>
      <c r="Q31" s="524"/>
      <c r="R31" s="524"/>
      <c r="S31" s="524"/>
      <c r="T31" s="524"/>
      <c r="U31" s="524"/>
      <c r="V31" s="120"/>
      <c r="W31" s="123"/>
    </row>
    <row r="32" spans="1:23" x14ac:dyDescent="0.25">
      <c r="A32" s="126"/>
      <c r="B32" s="523" t="s">
        <v>55</v>
      </c>
      <c r="C32" s="523"/>
      <c r="D32" s="523"/>
      <c r="E32" s="523"/>
      <c r="F32" s="523"/>
      <c r="G32" s="523"/>
      <c r="H32" s="523"/>
      <c r="I32" s="523"/>
      <c r="J32" s="127"/>
      <c r="K32" s="128"/>
      <c r="M32" s="126"/>
      <c r="N32" s="523" t="s">
        <v>55</v>
      </c>
      <c r="O32" s="523"/>
      <c r="P32" s="523"/>
      <c r="Q32" s="523"/>
      <c r="R32" s="523"/>
      <c r="S32" s="523"/>
      <c r="T32" s="523"/>
      <c r="U32" s="523"/>
      <c r="V32" s="127"/>
      <c r="W32" s="128"/>
    </row>
    <row r="33" spans="1:23" ht="12.75" customHeight="1" x14ac:dyDescent="0.25">
      <c r="A33" s="129" t="s">
        <v>91</v>
      </c>
      <c r="B33" s="117" t="s">
        <v>56</v>
      </c>
      <c r="C33" s="117" t="s">
        <v>57</v>
      </c>
      <c r="D33" s="117" t="s">
        <v>58</v>
      </c>
      <c r="E33" s="117" t="s">
        <v>59</v>
      </c>
      <c r="F33" s="117" t="s">
        <v>60</v>
      </c>
      <c r="G33" s="117" t="s">
        <v>61</v>
      </c>
      <c r="H33" s="117" t="s">
        <v>62</v>
      </c>
      <c r="I33" s="117" t="s">
        <v>63</v>
      </c>
      <c r="J33" s="118" t="s">
        <v>110</v>
      </c>
      <c r="K33" s="130" t="s">
        <v>111</v>
      </c>
      <c r="M33" s="129" t="s">
        <v>91</v>
      </c>
      <c r="N33" s="117" t="s">
        <v>56</v>
      </c>
      <c r="O33" s="117" t="s">
        <v>57</v>
      </c>
      <c r="P33" s="117" t="s">
        <v>58</v>
      </c>
      <c r="Q33" s="117" t="s">
        <v>59</v>
      </c>
      <c r="R33" s="117" t="s">
        <v>60</v>
      </c>
      <c r="S33" s="117" t="s">
        <v>61</v>
      </c>
      <c r="T33" s="117" t="s">
        <v>62</v>
      </c>
      <c r="U33" s="117" t="s">
        <v>63</v>
      </c>
      <c r="V33" s="118" t="s">
        <v>110</v>
      </c>
      <c r="W33" s="130" t="s">
        <v>97</v>
      </c>
    </row>
    <row r="34" spans="1:23" x14ac:dyDescent="0.25">
      <c r="A34" s="131" t="s">
        <v>44</v>
      </c>
      <c r="B34" s="426">
        <v>1.4219892482356098</v>
      </c>
      <c r="C34" s="426">
        <v>3.6862264727639702</v>
      </c>
      <c r="D34" s="426">
        <v>2.2633302074148598</v>
      </c>
      <c r="E34" s="426">
        <v>1.3395190490400799</v>
      </c>
      <c r="F34" s="426">
        <v>1.45813750552069</v>
      </c>
      <c r="G34" s="426">
        <v>1.44942893197113</v>
      </c>
      <c r="H34" s="426">
        <v>1.15872846414518</v>
      </c>
      <c r="I34" s="426">
        <v>1.0376207903488202</v>
      </c>
      <c r="J34" s="425">
        <v>1.44129866682346</v>
      </c>
      <c r="K34" s="132">
        <v>153.46819600000001</v>
      </c>
      <c r="M34" s="131"/>
      <c r="N34" s="426">
        <v>2.0694300146230797</v>
      </c>
      <c r="O34" s="426">
        <v>2.0351259599232101</v>
      </c>
      <c r="P34" s="426">
        <v>1.9885302945788899</v>
      </c>
      <c r="Q34" s="426">
        <v>1.7514741653408898</v>
      </c>
      <c r="R34" s="426">
        <v>1.8727429539236899</v>
      </c>
      <c r="S34" s="426">
        <v>1.6670761026646401</v>
      </c>
      <c r="T34" s="426">
        <v>1.2636443365924199</v>
      </c>
      <c r="U34" s="426">
        <v>1.1803706594600099</v>
      </c>
      <c r="V34" s="425">
        <v>1.5164389104006402</v>
      </c>
      <c r="W34" s="132">
        <v>1299</v>
      </c>
    </row>
    <row r="35" spans="1:23" x14ac:dyDescent="0.25">
      <c r="A35" s="131" t="s">
        <v>45</v>
      </c>
      <c r="B35" s="426">
        <v>1.2354771395647299</v>
      </c>
      <c r="C35" s="426">
        <v>1.0229575930951</v>
      </c>
      <c r="D35" s="426">
        <v>2.2287475538852801</v>
      </c>
      <c r="E35" s="426">
        <v>1.3586592792536998</v>
      </c>
      <c r="F35" s="426">
        <v>1.1538408436280501</v>
      </c>
      <c r="G35" s="426">
        <v>0.86799875114051706</v>
      </c>
      <c r="H35" s="426">
        <v>0.90479316507269003</v>
      </c>
      <c r="I35" s="426">
        <v>1.1899916451561701</v>
      </c>
      <c r="J35" s="425">
        <v>1.0848406429711401</v>
      </c>
      <c r="K35" s="132">
        <v>354.89808199999999</v>
      </c>
      <c r="M35" s="131"/>
      <c r="N35" s="426">
        <v>2.3165891357696902</v>
      </c>
      <c r="O35" s="426">
        <v>1.7546938477320599</v>
      </c>
      <c r="P35" s="426">
        <v>2.6206086937420503</v>
      </c>
      <c r="Q35" s="426">
        <v>1.8693003855082402</v>
      </c>
      <c r="R35" s="426">
        <v>1.3825336888380499</v>
      </c>
      <c r="S35" s="426">
        <v>1.0449400400667199</v>
      </c>
      <c r="T35" s="426">
        <v>0.91159992718744209</v>
      </c>
      <c r="U35" s="426">
        <v>1.16948184509937</v>
      </c>
      <c r="V35" s="425">
        <v>1.19603525298225</v>
      </c>
      <c r="W35" s="132">
        <v>2441</v>
      </c>
    </row>
    <row r="36" spans="1:23" x14ac:dyDescent="0.25">
      <c r="A36" s="131" t="s">
        <v>46</v>
      </c>
      <c r="B36" s="426">
        <v>1.2564916913469799</v>
      </c>
      <c r="C36" s="426">
        <v>0.84909076994992205</v>
      </c>
      <c r="D36" s="426">
        <v>1.08481423044662</v>
      </c>
      <c r="E36" s="426">
        <v>0.840547508929961</v>
      </c>
      <c r="F36" s="426">
        <v>0.90523301756776109</v>
      </c>
      <c r="G36" s="426">
        <v>0.81280233010934788</v>
      </c>
      <c r="H36" s="426">
        <v>0.94840335998318692</v>
      </c>
      <c r="I36" s="426">
        <v>0.99665038494259506</v>
      </c>
      <c r="J36" s="425">
        <v>0.92243867564306303</v>
      </c>
      <c r="K36" s="132">
        <v>711.78172600000005</v>
      </c>
      <c r="M36" s="131"/>
      <c r="N36" s="426">
        <v>1.7793988344933398</v>
      </c>
      <c r="O36" s="426">
        <v>1.4797067764901002</v>
      </c>
      <c r="P36" s="426">
        <v>1.3688808281421299</v>
      </c>
      <c r="Q36" s="426">
        <v>1.10063592268085</v>
      </c>
      <c r="R36" s="426">
        <v>0.95604691207560411</v>
      </c>
      <c r="S36" s="426">
        <v>0.91783130541437397</v>
      </c>
      <c r="T36" s="426">
        <v>0.97187564970040496</v>
      </c>
      <c r="U36" s="426">
        <v>1.15469470145251</v>
      </c>
      <c r="V36" s="425">
        <v>1.05280047075836</v>
      </c>
      <c r="W36" s="132">
        <v>4133</v>
      </c>
    </row>
    <row r="37" spans="1:23" x14ac:dyDescent="0.25">
      <c r="A37" s="131" t="s">
        <v>47</v>
      </c>
      <c r="B37" s="426">
        <v>1.5376572540221098</v>
      </c>
      <c r="C37" s="426">
        <v>1.11085930567557</v>
      </c>
      <c r="D37" s="426">
        <v>1.00726236223206</v>
      </c>
      <c r="E37" s="426">
        <v>0.6786206917458949</v>
      </c>
      <c r="F37" s="426">
        <v>0.89798484861310801</v>
      </c>
      <c r="G37" s="426">
        <v>0.91188656424558501</v>
      </c>
      <c r="H37" s="426">
        <v>0.99099854224915007</v>
      </c>
      <c r="I37" s="426">
        <v>1.12241695308843</v>
      </c>
      <c r="J37" s="425">
        <v>0.98181289765490609</v>
      </c>
      <c r="K37" s="132">
        <v>1166.392392</v>
      </c>
      <c r="M37" s="131"/>
      <c r="N37" s="426">
        <v>2.3459308693257799</v>
      </c>
      <c r="O37" s="426">
        <v>1.2427052213232299</v>
      </c>
      <c r="P37" s="426">
        <v>1.19087775189312</v>
      </c>
      <c r="Q37" s="426">
        <v>0.91211845808053893</v>
      </c>
      <c r="R37" s="426">
        <v>0.94496609239031204</v>
      </c>
      <c r="S37" s="426">
        <v>1.02727818881449</v>
      </c>
      <c r="T37" s="426">
        <v>1.1206786270345299</v>
      </c>
      <c r="U37" s="426">
        <v>1.24213822534294</v>
      </c>
      <c r="V37" s="425">
        <v>1.13353852882099</v>
      </c>
      <c r="W37" s="132">
        <v>6550</v>
      </c>
    </row>
    <row r="38" spans="1:23" x14ac:dyDescent="0.25">
      <c r="A38" s="131" t="s">
        <v>138</v>
      </c>
      <c r="B38" s="426">
        <v>1.20626939929251</v>
      </c>
      <c r="C38" s="426">
        <v>0.65355936641384504</v>
      </c>
      <c r="D38" s="426">
        <v>0.62811265761592805</v>
      </c>
      <c r="E38" s="426">
        <v>0.84893157851743795</v>
      </c>
      <c r="F38" s="426">
        <v>0.79977555086079311</v>
      </c>
      <c r="G38" s="426">
        <v>0.96086911980077605</v>
      </c>
      <c r="H38" s="426">
        <v>0.99103219411793209</v>
      </c>
      <c r="I38" s="426">
        <v>1.0400674559512799</v>
      </c>
      <c r="J38" s="425">
        <v>0.94299255456808395</v>
      </c>
      <c r="K38" s="132">
        <v>1371.166933</v>
      </c>
      <c r="M38" s="131"/>
      <c r="N38" s="426">
        <v>1.4578859753581699</v>
      </c>
      <c r="O38" s="426">
        <v>1.13897008771297</v>
      </c>
      <c r="P38" s="426">
        <v>0.99339211162784191</v>
      </c>
      <c r="Q38" s="426">
        <v>0.98962058513818607</v>
      </c>
      <c r="R38" s="426">
        <v>0.97668741515317603</v>
      </c>
      <c r="S38" s="426">
        <v>1.0605138493047399</v>
      </c>
      <c r="T38" s="426">
        <v>1.1299707033773401</v>
      </c>
      <c r="U38" s="426">
        <v>1.1921119703267999</v>
      </c>
      <c r="V38" s="425">
        <v>1.1164572001842101</v>
      </c>
      <c r="W38" s="132">
        <v>8208</v>
      </c>
    </row>
    <row r="39" spans="1:23" x14ac:dyDescent="0.25">
      <c r="A39" s="131" t="s">
        <v>139</v>
      </c>
      <c r="B39" s="426">
        <v>0.96359778467741808</v>
      </c>
      <c r="C39" s="426">
        <v>0.62813965059424293</v>
      </c>
      <c r="D39" s="426">
        <v>0.93734581612065793</v>
      </c>
      <c r="E39" s="426">
        <v>0.98978694871102402</v>
      </c>
      <c r="F39" s="426">
        <v>0.91401104311121595</v>
      </c>
      <c r="G39" s="426">
        <v>0.92348659175307501</v>
      </c>
      <c r="H39" s="426">
        <v>0.97432548507333094</v>
      </c>
      <c r="I39" s="426">
        <v>0.97190725304438996</v>
      </c>
      <c r="J39" s="425">
        <v>0.94332073533963401</v>
      </c>
      <c r="K39" s="132">
        <v>1530.1837820000001</v>
      </c>
      <c r="M39" s="131"/>
      <c r="N39" s="426">
        <v>1.4384166469662798</v>
      </c>
      <c r="O39" s="426">
        <v>0.95603163074448105</v>
      </c>
      <c r="P39" s="426">
        <v>1.07691743064948</v>
      </c>
      <c r="Q39" s="426">
        <v>1.0581343736495301</v>
      </c>
      <c r="R39" s="426">
        <v>1.02665196901972</v>
      </c>
      <c r="S39" s="426">
        <v>1.0354808383395</v>
      </c>
      <c r="T39" s="426">
        <v>1.09239668753417</v>
      </c>
      <c r="U39" s="426">
        <v>1.19079263824229</v>
      </c>
      <c r="V39" s="425">
        <v>1.09908121145319</v>
      </c>
      <c r="W39" s="132">
        <v>9149</v>
      </c>
    </row>
    <row r="40" spans="1:23" x14ac:dyDescent="0.25">
      <c r="A40" s="131" t="s">
        <v>140</v>
      </c>
      <c r="B40" s="426">
        <v>1.1964489499331901</v>
      </c>
      <c r="C40" s="426">
        <v>0.80065433888402393</v>
      </c>
      <c r="D40" s="426">
        <v>0.73110069720767101</v>
      </c>
      <c r="E40" s="426">
        <v>0.96909348732516909</v>
      </c>
      <c r="F40" s="426">
        <v>0.75718811839107203</v>
      </c>
      <c r="G40" s="426">
        <v>0.84444593405846302</v>
      </c>
      <c r="H40" s="426">
        <v>1.04036534683417</v>
      </c>
      <c r="I40" s="426">
        <v>1.09821353395155</v>
      </c>
      <c r="J40" s="425">
        <v>0.91367650945762702</v>
      </c>
      <c r="K40" s="132">
        <v>1416.4455359999999</v>
      </c>
      <c r="M40" s="131"/>
      <c r="N40" s="426">
        <v>1.6015453065064802</v>
      </c>
      <c r="O40" s="426">
        <v>1.03270115203729</v>
      </c>
      <c r="P40" s="426">
        <v>0.97176812226396803</v>
      </c>
      <c r="Q40" s="426">
        <v>0.95003838429759202</v>
      </c>
      <c r="R40" s="426">
        <v>0.85581359066475704</v>
      </c>
      <c r="S40" s="426">
        <v>1.0022283428869201</v>
      </c>
      <c r="T40" s="426">
        <v>1.1243481226715499</v>
      </c>
      <c r="U40" s="426">
        <v>1.25720739429968</v>
      </c>
      <c r="V40" s="425">
        <v>1.06169349808596</v>
      </c>
      <c r="W40" s="132">
        <v>8646</v>
      </c>
    </row>
    <row r="41" spans="1:23" x14ac:dyDescent="0.25">
      <c r="A41" s="131" t="s">
        <v>141</v>
      </c>
      <c r="B41" s="426">
        <v>1.6335061632158498</v>
      </c>
      <c r="C41" s="426">
        <v>1.0794278087329099</v>
      </c>
      <c r="D41" s="426">
        <v>0.91184374401414303</v>
      </c>
      <c r="E41" s="426">
        <v>0.76986696062016502</v>
      </c>
      <c r="F41" s="426">
        <v>0.64035716535049503</v>
      </c>
      <c r="G41" s="426">
        <v>0.90148820288212805</v>
      </c>
      <c r="H41" s="426">
        <v>1.08831736260914</v>
      </c>
      <c r="I41" s="426">
        <v>1.1727309421369501</v>
      </c>
      <c r="J41" s="425">
        <v>0.89433142492706597</v>
      </c>
      <c r="K41" s="132">
        <v>1132.8388399999999</v>
      </c>
      <c r="M41" s="131"/>
      <c r="N41" s="426">
        <v>1.3805388103949598</v>
      </c>
      <c r="O41" s="426">
        <v>1.2315405202067999</v>
      </c>
      <c r="P41" s="426">
        <v>1.0121205709801799</v>
      </c>
      <c r="Q41" s="426">
        <v>0.85424453801137301</v>
      </c>
      <c r="R41" s="426">
        <v>0.81557144113895008</v>
      </c>
      <c r="S41" s="426">
        <v>1.02184372716278</v>
      </c>
      <c r="T41" s="426">
        <v>1.1514689153858599</v>
      </c>
      <c r="U41" s="426">
        <v>1.31711296506777</v>
      </c>
      <c r="V41" s="425">
        <v>1.0366683122648899</v>
      </c>
      <c r="W41" s="132">
        <v>6862</v>
      </c>
    </row>
    <row r="42" spans="1:23" x14ac:dyDescent="0.25">
      <c r="A42" s="131" t="s">
        <v>142</v>
      </c>
      <c r="B42" s="426">
        <v>0.86610553897398002</v>
      </c>
      <c r="C42" s="426">
        <v>1.05682181256795</v>
      </c>
      <c r="D42" s="426">
        <v>0.82041764440160303</v>
      </c>
      <c r="E42" s="426">
        <v>0.75244025564839401</v>
      </c>
      <c r="F42" s="426">
        <v>0.86708739580683303</v>
      </c>
      <c r="G42" s="426">
        <v>0.94456694241468997</v>
      </c>
      <c r="H42" s="426">
        <v>0.99701634095157199</v>
      </c>
      <c r="I42" s="426">
        <v>1.1876717964454899</v>
      </c>
      <c r="J42" s="425">
        <v>0.94272748838529297</v>
      </c>
      <c r="K42" s="132">
        <v>734.56422399999997</v>
      </c>
      <c r="M42" s="131"/>
      <c r="N42" s="426">
        <v>1.1917724890750399</v>
      </c>
      <c r="O42" s="426">
        <v>1.09875343433456</v>
      </c>
      <c r="P42" s="426">
        <v>0.95548702823134302</v>
      </c>
      <c r="Q42" s="426">
        <v>0.90252371574216694</v>
      </c>
      <c r="R42" s="426">
        <v>0.892839235083699</v>
      </c>
      <c r="S42" s="426">
        <v>1.0413673572531699</v>
      </c>
      <c r="T42" s="426">
        <v>1.28452271840399</v>
      </c>
      <c r="U42" s="426">
        <v>1.2666927578581</v>
      </c>
      <c r="V42" s="425">
        <v>1.05789568798207</v>
      </c>
      <c r="W42" s="132">
        <v>4430</v>
      </c>
    </row>
    <row r="43" spans="1:23" x14ac:dyDescent="0.25">
      <c r="A43" s="131" t="s">
        <v>143</v>
      </c>
      <c r="B43" s="426">
        <v>1.0529601319444999</v>
      </c>
      <c r="C43" s="426">
        <v>0.98769512771398893</v>
      </c>
      <c r="D43" s="426">
        <v>0.59606138677306797</v>
      </c>
      <c r="E43" s="426">
        <v>0.81929412467169993</v>
      </c>
      <c r="F43" s="426">
        <v>0.73377229903364294</v>
      </c>
      <c r="G43" s="426">
        <v>1.0738850330515701</v>
      </c>
      <c r="H43" s="426">
        <v>1.1168233593152099</v>
      </c>
      <c r="I43" s="426">
        <v>0.95920031389385496</v>
      </c>
      <c r="J43" s="425">
        <v>0.91444738158684902</v>
      </c>
      <c r="K43" s="132">
        <v>373.76509299999998</v>
      </c>
      <c r="M43" s="131"/>
      <c r="N43" s="426">
        <v>1.2747403773875701</v>
      </c>
      <c r="O43" s="426">
        <v>1.0164685284292401</v>
      </c>
      <c r="P43" s="426">
        <v>1.1629143094813501</v>
      </c>
      <c r="Q43" s="426">
        <v>1.00423115114354</v>
      </c>
      <c r="R43" s="426">
        <v>0.98096021328231997</v>
      </c>
      <c r="S43" s="426">
        <v>1.16725650608635</v>
      </c>
      <c r="T43" s="426">
        <v>1.1360590958216101</v>
      </c>
      <c r="U43" s="426">
        <v>1.0859715713228801</v>
      </c>
      <c r="V43" s="425">
        <v>1.07919339966534</v>
      </c>
      <c r="W43" s="132">
        <v>2211</v>
      </c>
    </row>
    <row r="44" spans="1:23" x14ac:dyDescent="0.25">
      <c r="A44" s="131" t="s">
        <v>144</v>
      </c>
      <c r="B44" s="426">
        <v>1.13876281129932</v>
      </c>
      <c r="C44" s="426">
        <v>0.97380994729048098</v>
      </c>
      <c r="D44" s="426">
        <v>0.85932201421200405</v>
      </c>
      <c r="E44" s="426">
        <v>2.1964649516310901</v>
      </c>
      <c r="F44" s="426">
        <v>0.933732078237132</v>
      </c>
      <c r="G44" s="426">
        <v>0.99030646203762995</v>
      </c>
      <c r="H44" s="426">
        <v>0.74994911034135003</v>
      </c>
      <c r="I44" s="426">
        <v>0.71096766990610405</v>
      </c>
      <c r="J44" s="425">
        <v>0.96319081326704403</v>
      </c>
      <c r="K44" s="132">
        <v>190.53325100000001</v>
      </c>
      <c r="M44" s="131"/>
      <c r="N44" s="426">
        <v>1.97911396724616</v>
      </c>
      <c r="O44" s="426">
        <v>1.44275369041418</v>
      </c>
      <c r="P44" s="426">
        <v>1.4102675909371001</v>
      </c>
      <c r="Q44" s="426">
        <v>1.0115678831772801</v>
      </c>
      <c r="R44" s="426">
        <v>0.97578507348974697</v>
      </c>
      <c r="S44" s="426">
        <v>1.08910954108224</v>
      </c>
      <c r="T44" s="426">
        <v>1.03417133486632</v>
      </c>
      <c r="U44" s="426">
        <v>1.0050496175058601</v>
      </c>
      <c r="V44" s="425">
        <v>1.0649904506263601</v>
      </c>
      <c r="W44" s="132">
        <v>922</v>
      </c>
    </row>
    <row r="45" spans="1:23" x14ac:dyDescent="0.25">
      <c r="A45" s="131" t="s">
        <v>145</v>
      </c>
      <c r="B45" s="426">
        <v>0.51132807780521605</v>
      </c>
      <c r="C45" s="426">
        <v>1.0781036854966</v>
      </c>
      <c r="D45" s="426">
        <v>0.65510225517896703</v>
      </c>
      <c r="E45" s="426">
        <v>0.91757739688395401</v>
      </c>
      <c r="F45" s="426">
        <v>1.27304348323692</v>
      </c>
      <c r="G45" s="426">
        <v>1.23272235899035</v>
      </c>
      <c r="H45" s="426">
        <v>0.939454709080491</v>
      </c>
      <c r="I45" s="426">
        <v>0.82248193966147898</v>
      </c>
      <c r="J45" s="425">
        <v>1.10935248685276</v>
      </c>
      <c r="K45" s="132">
        <v>103.335785</v>
      </c>
      <c r="M45" s="131"/>
      <c r="N45" s="426">
        <v>1.0299683644191802</v>
      </c>
      <c r="O45" s="426">
        <v>1.6928684568355801</v>
      </c>
      <c r="P45" s="426">
        <v>1.5097000762046999</v>
      </c>
      <c r="Q45" s="426">
        <v>1.3379753427740599</v>
      </c>
      <c r="R45" s="426">
        <v>1.2683370678944201</v>
      </c>
      <c r="S45" s="426">
        <v>1.1784930540201699</v>
      </c>
      <c r="T45" s="426">
        <v>1.09599635299013</v>
      </c>
      <c r="U45" s="426">
        <v>0.90703199889324693</v>
      </c>
      <c r="V45" s="425">
        <v>1.1788018836744301</v>
      </c>
      <c r="W45" s="132">
        <v>355</v>
      </c>
    </row>
    <row r="46" spans="1:23" x14ac:dyDescent="0.25">
      <c r="A46" s="131" t="s">
        <v>146</v>
      </c>
      <c r="B46" s="426">
        <v>0.43542012044323697</v>
      </c>
      <c r="C46" s="426">
        <v>1.6946910122443</v>
      </c>
      <c r="D46" s="426">
        <v>0.68685592497374803</v>
      </c>
      <c r="E46" s="426">
        <v>7.5875370697285298</v>
      </c>
      <c r="F46" s="426">
        <v>0.30352348518647698</v>
      </c>
      <c r="G46" s="426">
        <v>0.73742095068005198</v>
      </c>
      <c r="H46" s="426">
        <v>1.6011250312421501</v>
      </c>
      <c r="I46" s="426">
        <v>0.43211877481904604</v>
      </c>
      <c r="J46" s="425">
        <v>1.25583021629493</v>
      </c>
      <c r="K46" s="132">
        <v>30.190767000000001</v>
      </c>
      <c r="M46" s="131"/>
      <c r="N46" s="426">
        <v>3.5350451558557596</v>
      </c>
      <c r="O46" s="426">
        <v>4.1331479719272606</v>
      </c>
      <c r="P46" s="426">
        <v>1.54733361921635</v>
      </c>
      <c r="Q46" s="426">
        <v>2.14414137999103</v>
      </c>
      <c r="R46" s="426">
        <v>1.0604226818303999</v>
      </c>
      <c r="S46" s="426">
        <v>1.0944686290376899</v>
      </c>
      <c r="T46" s="426">
        <v>0.86588687134732001</v>
      </c>
      <c r="U46" s="426">
        <v>0.57438842199498996</v>
      </c>
      <c r="V46" s="425">
        <v>1.1600429382939099</v>
      </c>
      <c r="W46" s="132">
        <v>90</v>
      </c>
    </row>
    <row r="47" spans="1:23" x14ac:dyDescent="0.25">
      <c r="A47" s="131" t="s">
        <v>147</v>
      </c>
      <c r="B47" s="426">
        <v>0.38323703833459705</v>
      </c>
      <c r="C47" s="426">
        <v>10.6100849421559</v>
      </c>
      <c r="D47" s="426"/>
      <c r="E47" s="426">
        <v>0.59413374702757404</v>
      </c>
      <c r="F47" s="426">
        <v>0.28758637171074403</v>
      </c>
      <c r="G47" s="426">
        <v>0.19602271940006</v>
      </c>
      <c r="H47" s="426">
        <v>3.2497894398993701</v>
      </c>
      <c r="I47" s="426"/>
      <c r="J47" s="425">
        <v>0.73501319833209999</v>
      </c>
      <c r="K47" s="132">
        <v>5.8381879999999997</v>
      </c>
      <c r="M47" s="131"/>
      <c r="N47" s="426">
        <v>2.5978729262174101</v>
      </c>
      <c r="O47" s="426">
        <v>2.6407846065740199</v>
      </c>
      <c r="P47" s="426"/>
      <c r="Q47" s="426">
        <v>1.4122582099251999</v>
      </c>
      <c r="R47" s="426">
        <v>0.29380424667234201</v>
      </c>
      <c r="S47" s="426">
        <v>0.59129895236834895</v>
      </c>
      <c r="T47" s="426">
        <v>3.14985436418204</v>
      </c>
      <c r="U47" s="426"/>
      <c r="V47" s="425">
        <v>0.82881967023010605</v>
      </c>
      <c r="W47" s="132">
        <v>13</v>
      </c>
    </row>
    <row r="48" spans="1:23" x14ac:dyDescent="0.25">
      <c r="A48" s="131" t="s">
        <v>148</v>
      </c>
      <c r="B48" s="426">
        <v>2.2673194855878602</v>
      </c>
      <c r="C48" s="426">
        <v>2.1422098509729399</v>
      </c>
      <c r="D48" s="426"/>
      <c r="E48" s="426">
        <v>0</v>
      </c>
      <c r="F48" s="426">
        <v>2.1988168271906301</v>
      </c>
      <c r="G48" s="426"/>
      <c r="H48" s="426"/>
      <c r="I48" s="426"/>
      <c r="J48" s="425">
        <v>1.5255133859035002</v>
      </c>
      <c r="K48" s="132">
        <v>0.47267599999999999</v>
      </c>
      <c r="M48" s="131"/>
      <c r="N48" s="426">
        <v>3.0591208044082903</v>
      </c>
      <c r="O48" s="426">
        <v>4.0133242463318597</v>
      </c>
      <c r="P48" s="426"/>
      <c r="Q48" s="426"/>
      <c r="R48" s="426">
        <v>2.1988167842320498</v>
      </c>
      <c r="S48" s="426"/>
      <c r="T48" s="426"/>
      <c r="U48" s="426"/>
      <c r="V48" s="425">
        <v>1.9524318110001999</v>
      </c>
      <c r="W48" s="132">
        <v>3</v>
      </c>
    </row>
    <row r="49" spans="1:23" x14ac:dyDescent="0.25">
      <c r="A49" s="131" t="s">
        <v>255</v>
      </c>
      <c r="B49" s="426">
        <v>0.84781346420956694</v>
      </c>
      <c r="C49" s="426"/>
      <c r="D49" s="426">
        <v>3.2722615117248397</v>
      </c>
      <c r="E49" s="426"/>
      <c r="F49" s="426"/>
      <c r="G49" s="426"/>
      <c r="H49" s="426"/>
      <c r="I49" s="426"/>
      <c r="J49" s="425">
        <v>1.29140882053034</v>
      </c>
      <c r="K49" s="132">
        <v>0.47147299999999998</v>
      </c>
      <c r="M49" s="131"/>
      <c r="N49" s="426">
        <v>1.1750637042725001</v>
      </c>
      <c r="O49" s="426"/>
      <c r="P49" s="426">
        <v>3.2722616542954803</v>
      </c>
      <c r="Q49" s="426"/>
      <c r="R49" s="426"/>
      <c r="S49" s="426"/>
      <c r="T49" s="426"/>
      <c r="U49" s="426"/>
      <c r="V49" s="425">
        <v>1.7234117352871101</v>
      </c>
      <c r="W49" s="132">
        <v>2</v>
      </c>
    </row>
    <row r="50" spans="1:23" x14ac:dyDescent="0.25">
      <c r="A50" s="420" t="s">
        <v>110</v>
      </c>
      <c r="B50" s="427">
        <v>1.22938467449039</v>
      </c>
      <c r="C50" s="427">
        <v>0.97862538004613397</v>
      </c>
      <c r="D50" s="427">
        <v>0.91402506166819608</v>
      </c>
      <c r="E50" s="427">
        <v>0.90495149943280695</v>
      </c>
      <c r="F50" s="427">
        <v>0.82299377130469398</v>
      </c>
      <c r="G50" s="427">
        <v>0.91612122846839195</v>
      </c>
      <c r="H50" s="427">
        <v>1.00055067127176</v>
      </c>
      <c r="I50" s="427">
        <v>1.06020280855743</v>
      </c>
      <c r="J50" s="427">
        <v>0.94676507047340908</v>
      </c>
      <c r="K50" s="422">
        <v>9276.3469440000008</v>
      </c>
      <c r="M50" s="428" t="s">
        <v>110</v>
      </c>
      <c r="N50" s="427">
        <v>1.6459877297224301</v>
      </c>
      <c r="O50" s="427">
        <v>1.2277335280644599</v>
      </c>
      <c r="P50" s="427">
        <v>1.1573724606154001</v>
      </c>
      <c r="Q50" s="427">
        <v>1.0034353481534</v>
      </c>
      <c r="R50" s="427">
        <v>0.94046682773330703</v>
      </c>
      <c r="S50" s="427">
        <v>1.0389407633796399</v>
      </c>
      <c r="T50" s="427">
        <v>1.1076965745235001</v>
      </c>
      <c r="U50" s="427">
        <v>1.2119086206638101</v>
      </c>
      <c r="V50" s="427">
        <v>1.0944663264369601</v>
      </c>
      <c r="W50" s="422">
        <v>55314</v>
      </c>
    </row>
  </sheetData>
  <mergeCells count="15">
    <mergeCell ref="B31:I31"/>
    <mergeCell ref="N31:U31"/>
    <mergeCell ref="B32:I32"/>
    <mergeCell ref="N32:U32"/>
    <mergeCell ref="B9:I9"/>
    <mergeCell ref="N9:U9"/>
    <mergeCell ref="G8:Q8"/>
    <mergeCell ref="B10:I10"/>
    <mergeCell ref="N10:U10"/>
    <mergeCell ref="G30:Q30"/>
    <mergeCell ref="A1:W1"/>
    <mergeCell ref="A2:W2"/>
    <mergeCell ref="A3:W3"/>
    <mergeCell ref="A4:W4"/>
    <mergeCell ref="A5:W5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50"/>
  <sheetViews>
    <sheetView workbookViewId="0">
      <pane ySplit="6" topLeftCell="A7" activePane="bottomLeft" state="frozen"/>
      <selection activeCell="C1" sqref="C1"/>
      <selection pane="bottomLeft" activeCell="A7" sqref="A7"/>
    </sheetView>
  </sheetViews>
  <sheetFormatPr defaultColWidth="11.42578125" defaultRowHeight="15" x14ac:dyDescent="0.25"/>
  <cols>
    <col min="11" max="11" width="10.5703125" customWidth="1"/>
  </cols>
  <sheetData>
    <row r="1" spans="1:23" x14ac:dyDescent="0.25">
      <c r="A1" s="491" t="s">
        <v>150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</row>
    <row r="2" spans="1:23" x14ac:dyDescent="0.25">
      <c r="A2" s="492" t="s">
        <v>251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</row>
    <row r="3" spans="1:23" x14ac:dyDescent="0.25">
      <c r="A3" s="492" t="s">
        <v>26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</row>
    <row r="4" spans="1:23" x14ac:dyDescent="0.25">
      <c r="A4" s="492" t="s">
        <v>137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  <c r="V4" s="492"/>
      <c r="W4" s="492"/>
    </row>
    <row r="5" spans="1:23" ht="13.9" customHeight="1" x14ac:dyDescent="0.25">
      <c r="A5" s="522" t="s">
        <v>27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</row>
    <row r="6" spans="1:23" ht="12.7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1:23" x14ac:dyDescent="0.25">
      <c r="A7" s="121"/>
      <c r="B7" s="121"/>
      <c r="C7" s="121"/>
      <c r="D7" s="121"/>
      <c r="E7" s="121"/>
      <c r="F7" s="121"/>
      <c r="G7" s="121"/>
      <c r="H7" s="121"/>
      <c r="I7" s="424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</row>
    <row r="8" spans="1:23" ht="12.75" customHeight="1" x14ac:dyDescent="0.25">
      <c r="A8" s="122"/>
      <c r="B8" s="120"/>
      <c r="C8" s="120"/>
      <c r="D8" s="429"/>
      <c r="E8" s="120"/>
      <c r="F8" s="120"/>
      <c r="G8" s="521" t="s">
        <v>89</v>
      </c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120"/>
      <c r="S8" s="120"/>
      <c r="T8" s="120"/>
      <c r="U8" s="120"/>
      <c r="V8" s="120"/>
      <c r="W8" s="123"/>
    </row>
    <row r="9" spans="1:23" ht="12.75" customHeight="1" x14ac:dyDescent="0.25">
      <c r="B9" s="524" t="s">
        <v>33</v>
      </c>
      <c r="C9" s="524"/>
      <c r="D9" s="524"/>
      <c r="E9" s="524"/>
      <c r="F9" s="524"/>
      <c r="G9" s="524"/>
      <c r="H9" s="524"/>
      <c r="I9" s="524"/>
      <c r="N9" s="524" t="s">
        <v>30</v>
      </c>
      <c r="O9" s="524"/>
      <c r="P9" s="524"/>
      <c r="Q9" s="524"/>
      <c r="R9" s="524"/>
      <c r="S9" s="524"/>
      <c r="T9" s="524"/>
      <c r="U9" s="524"/>
    </row>
    <row r="10" spans="1:23" x14ac:dyDescent="0.25">
      <c r="A10" s="126"/>
      <c r="B10" s="523" t="s">
        <v>55</v>
      </c>
      <c r="C10" s="523"/>
      <c r="D10" s="523"/>
      <c r="E10" s="523"/>
      <c r="F10" s="523"/>
      <c r="G10" s="523"/>
      <c r="H10" s="523"/>
      <c r="I10" s="523"/>
      <c r="J10" s="127"/>
      <c r="K10" s="128"/>
      <c r="M10" s="126"/>
      <c r="N10" s="523" t="s">
        <v>55</v>
      </c>
      <c r="O10" s="523"/>
      <c r="P10" s="523"/>
      <c r="Q10" s="523"/>
      <c r="R10" s="523"/>
      <c r="S10" s="523"/>
      <c r="T10" s="523"/>
      <c r="U10" s="523"/>
      <c r="V10" s="127"/>
      <c r="W10" s="128"/>
    </row>
    <row r="11" spans="1:23" ht="12.75" customHeight="1" x14ac:dyDescent="0.25">
      <c r="A11" s="129" t="s">
        <v>91</v>
      </c>
      <c r="B11" s="117" t="s">
        <v>56</v>
      </c>
      <c r="C11" s="117" t="s">
        <v>57</v>
      </c>
      <c r="D11" s="117" t="s">
        <v>58</v>
      </c>
      <c r="E11" s="117" t="s">
        <v>59</v>
      </c>
      <c r="F11" s="117" t="s">
        <v>60</v>
      </c>
      <c r="G11" s="117" t="s">
        <v>61</v>
      </c>
      <c r="H11" s="117" t="s">
        <v>62</v>
      </c>
      <c r="I11" s="117" t="s">
        <v>63</v>
      </c>
      <c r="J11" s="118" t="s">
        <v>110</v>
      </c>
      <c r="K11" s="130" t="s">
        <v>111</v>
      </c>
      <c r="M11" s="129" t="s">
        <v>91</v>
      </c>
      <c r="N11" s="117" t="s">
        <v>56</v>
      </c>
      <c r="O11" s="117" t="s">
        <v>57</v>
      </c>
      <c r="P11" s="117" t="s">
        <v>58</v>
      </c>
      <c r="Q11" s="117" t="s">
        <v>59</v>
      </c>
      <c r="R11" s="117" t="s">
        <v>60</v>
      </c>
      <c r="S11" s="117" t="s">
        <v>61</v>
      </c>
      <c r="T11" s="117" t="s">
        <v>62</v>
      </c>
      <c r="U11" s="117" t="s">
        <v>63</v>
      </c>
      <c r="V11" s="118" t="s">
        <v>110</v>
      </c>
      <c r="W11" s="130" t="s">
        <v>97</v>
      </c>
    </row>
    <row r="12" spans="1:23" x14ac:dyDescent="0.25">
      <c r="A12" s="131" t="s">
        <v>44</v>
      </c>
      <c r="B12" s="430">
        <v>0.63615702840514898</v>
      </c>
      <c r="C12" s="430">
        <v>0.59712890737341606</v>
      </c>
      <c r="D12" s="430">
        <v>0.66015777781702989</v>
      </c>
      <c r="E12" s="430">
        <v>0.80706626910430201</v>
      </c>
      <c r="F12" s="430">
        <v>0.81034692427906196</v>
      </c>
      <c r="G12" s="430">
        <v>0.91850286588139995</v>
      </c>
      <c r="H12" s="430">
        <v>0.91658978981804595</v>
      </c>
      <c r="I12" s="430">
        <v>0.97623660901968412</v>
      </c>
      <c r="J12" s="425">
        <v>0.85435315220916297</v>
      </c>
      <c r="K12" s="132">
        <v>313.474784</v>
      </c>
      <c r="M12" s="131" t="s">
        <v>44</v>
      </c>
      <c r="N12" s="430">
        <v>1.0331955872126799</v>
      </c>
      <c r="O12" s="430">
        <v>0.82016481502876504</v>
      </c>
      <c r="P12" s="430">
        <v>0.93721503337716205</v>
      </c>
      <c r="Q12" s="430">
        <v>0.95728502255793002</v>
      </c>
      <c r="R12" s="430">
        <v>0.97731355027144606</v>
      </c>
      <c r="S12" s="430">
        <v>1.10042627694608</v>
      </c>
      <c r="T12" s="430">
        <v>1.0576979782924498</v>
      </c>
      <c r="U12" s="430">
        <v>1.0558166805943601</v>
      </c>
      <c r="V12" s="425">
        <v>1.0324804629698199</v>
      </c>
      <c r="W12" s="133">
        <v>2515</v>
      </c>
    </row>
    <row r="13" spans="1:23" x14ac:dyDescent="0.25">
      <c r="A13" s="131" t="s">
        <v>45</v>
      </c>
      <c r="B13" s="430">
        <v>0.92673708824521495</v>
      </c>
      <c r="C13" s="430">
        <v>0.84942126138583107</v>
      </c>
      <c r="D13" s="430">
        <v>0.97916451831567597</v>
      </c>
      <c r="E13" s="430">
        <v>0.91180087476208793</v>
      </c>
      <c r="F13" s="430">
        <v>0.78683888930700208</v>
      </c>
      <c r="G13" s="430">
        <v>0.71197956013510411</v>
      </c>
      <c r="H13" s="430">
        <v>0.96372151646766502</v>
      </c>
      <c r="I13" s="430">
        <v>1.0336707033303301</v>
      </c>
      <c r="J13" s="425">
        <v>0.85682401760579596</v>
      </c>
      <c r="K13" s="132">
        <v>1116.2202279999999</v>
      </c>
      <c r="M13" s="131" t="s">
        <v>45</v>
      </c>
      <c r="N13" s="430">
        <v>1.3267439866441699</v>
      </c>
      <c r="O13" s="430">
        <v>1.0717947589125301</v>
      </c>
      <c r="P13" s="430">
        <v>1.35432265294098</v>
      </c>
      <c r="Q13" s="430">
        <v>1.2717223487842</v>
      </c>
      <c r="R13" s="430">
        <v>1.02399686994415</v>
      </c>
      <c r="S13" s="430">
        <v>0.93984996690138001</v>
      </c>
      <c r="T13" s="430">
        <v>1.0689269641525201</v>
      </c>
      <c r="U13" s="430">
        <v>1.1053625201349899</v>
      </c>
      <c r="V13" s="425">
        <v>1.06019241208912</v>
      </c>
      <c r="W13" s="133">
        <v>6418</v>
      </c>
    </row>
    <row r="14" spans="1:23" x14ac:dyDescent="0.25">
      <c r="A14" s="131" t="s">
        <v>46</v>
      </c>
      <c r="B14" s="430">
        <v>0.79720327881450204</v>
      </c>
      <c r="C14" s="430">
        <v>0.76198112208038493</v>
      </c>
      <c r="D14" s="430">
        <v>0.89261853678938707</v>
      </c>
      <c r="E14" s="430">
        <v>0.7316998718952139</v>
      </c>
      <c r="F14" s="430">
        <v>0.67903283043673102</v>
      </c>
      <c r="G14" s="430">
        <v>0.70996943696945292</v>
      </c>
      <c r="H14" s="430">
        <v>0.78660311540322103</v>
      </c>
      <c r="I14" s="430">
        <v>0.94816343366377098</v>
      </c>
      <c r="J14" s="425">
        <v>0.75662273834282001</v>
      </c>
      <c r="K14" s="132">
        <v>2437.0530699999999</v>
      </c>
      <c r="M14" s="131" t="s">
        <v>46</v>
      </c>
      <c r="N14" s="430">
        <v>1.2927016088238199</v>
      </c>
      <c r="O14" s="430">
        <v>1.02134813913594</v>
      </c>
      <c r="P14" s="430">
        <v>1.1371030430417099</v>
      </c>
      <c r="Q14" s="430">
        <v>0.95956351339259793</v>
      </c>
      <c r="R14" s="430">
        <v>0.86578416515325496</v>
      </c>
      <c r="S14" s="430">
        <v>0.84635946268374795</v>
      </c>
      <c r="T14" s="430">
        <v>0.97893250892917905</v>
      </c>
      <c r="U14" s="430">
        <v>1.02216463481329</v>
      </c>
      <c r="V14" s="425">
        <v>0.94540634860180006</v>
      </c>
      <c r="W14" s="133">
        <v>11174</v>
      </c>
    </row>
    <row r="15" spans="1:23" x14ac:dyDescent="0.25">
      <c r="A15" s="131" t="s">
        <v>47</v>
      </c>
      <c r="B15" s="430">
        <v>0.62959886919433705</v>
      </c>
      <c r="C15" s="430">
        <v>0.78613674342698103</v>
      </c>
      <c r="D15" s="430">
        <v>0.82051294740871494</v>
      </c>
      <c r="E15" s="430">
        <v>0.66515149703726295</v>
      </c>
      <c r="F15" s="430">
        <v>0.73406915238056303</v>
      </c>
      <c r="G15" s="430">
        <v>0.76204635646454089</v>
      </c>
      <c r="H15" s="430">
        <v>0.74489422873648703</v>
      </c>
      <c r="I15" s="430">
        <v>1.02085824765296</v>
      </c>
      <c r="J15" s="425">
        <v>0.77238495073308999</v>
      </c>
      <c r="K15" s="132">
        <v>3740.9173209999999</v>
      </c>
      <c r="M15" s="131" t="s">
        <v>47</v>
      </c>
      <c r="N15" s="430">
        <v>1.04778130996881</v>
      </c>
      <c r="O15" s="430">
        <v>1.1954222154231999</v>
      </c>
      <c r="P15" s="430">
        <v>1.0320485360686</v>
      </c>
      <c r="Q15" s="430">
        <v>0.84806750809319098</v>
      </c>
      <c r="R15" s="430">
        <v>0.90328536270910309</v>
      </c>
      <c r="S15" s="430">
        <v>0.88066653435425701</v>
      </c>
      <c r="T15" s="430">
        <v>0.93831077545413388</v>
      </c>
      <c r="U15" s="430">
        <v>1.0038334089467</v>
      </c>
      <c r="V15" s="425">
        <v>0.93493308402527409</v>
      </c>
      <c r="W15" s="133">
        <v>15822</v>
      </c>
    </row>
    <row r="16" spans="1:23" x14ac:dyDescent="0.25">
      <c r="A16" s="131" t="s">
        <v>138</v>
      </c>
      <c r="B16" s="430">
        <v>0.81230242129790398</v>
      </c>
      <c r="C16" s="430">
        <v>0.96256992881093295</v>
      </c>
      <c r="D16" s="430">
        <v>0.90716033809561492</v>
      </c>
      <c r="E16" s="430">
        <v>0.71084943201733097</v>
      </c>
      <c r="F16" s="430">
        <v>0.77591585426216203</v>
      </c>
      <c r="G16" s="430">
        <v>0.76428936419261606</v>
      </c>
      <c r="H16" s="430">
        <v>0.741230704098646</v>
      </c>
      <c r="I16" s="430">
        <v>0.90382610572543898</v>
      </c>
      <c r="J16" s="425">
        <v>0.77937950484621299</v>
      </c>
      <c r="K16" s="132">
        <v>4014.297638</v>
      </c>
      <c r="M16" s="131" t="s">
        <v>138</v>
      </c>
      <c r="N16" s="430">
        <v>1.4274547143331302</v>
      </c>
      <c r="O16" s="430">
        <v>1.2763537064385901</v>
      </c>
      <c r="P16" s="430">
        <v>1.2118650685068</v>
      </c>
      <c r="Q16" s="430">
        <v>0.97437334898858396</v>
      </c>
      <c r="R16" s="430">
        <v>0.96934984942514801</v>
      </c>
      <c r="S16" s="430">
        <v>0.91511604111017908</v>
      </c>
      <c r="T16" s="430">
        <v>0.90075120416041199</v>
      </c>
      <c r="U16" s="430">
        <v>1.0117930534872601</v>
      </c>
      <c r="V16" s="425">
        <v>0.95502182644588496</v>
      </c>
      <c r="W16" s="133">
        <v>18495</v>
      </c>
    </row>
    <row r="17" spans="1:23" x14ac:dyDescent="0.25">
      <c r="A17" s="131" t="s">
        <v>139</v>
      </c>
      <c r="B17" s="430">
        <v>0.95004467957191396</v>
      </c>
      <c r="C17" s="430">
        <v>1.01033151333988</v>
      </c>
      <c r="D17" s="430">
        <v>0.95435530775489996</v>
      </c>
      <c r="E17" s="430">
        <v>0.8575999628595351</v>
      </c>
      <c r="F17" s="430">
        <v>0.80353080801604404</v>
      </c>
      <c r="G17" s="430">
        <v>0.76870192176190499</v>
      </c>
      <c r="H17" s="430">
        <v>0.78604058029458901</v>
      </c>
      <c r="I17" s="430">
        <v>0.95653983921736196</v>
      </c>
      <c r="J17" s="425">
        <v>0.817394402289782</v>
      </c>
      <c r="K17" s="132">
        <v>4104.158383</v>
      </c>
      <c r="M17" s="131" t="s">
        <v>139</v>
      </c>
      <c r="N17" s="430">
        <v>1.2785657148694001</v>
      </c>
      <c r="O17" s="430">
        <v>1.41931597130376</v>
      </c>
      <c r="P17" s="430">
        <v>1.1108364486934901</v>
      </c>
      <c r="Q17" s="430">
        <v>0.97821031116905899</v>
      </c>
      <c r="R17" s="430">
        <v>0.96924927475186606</v>
      </c>
      <c r="S17" s="430">
        <v>0.87799494559844904</v>
      </c>
      <c r="T17" s="430">
        <v>0.88712533050470299</v>
      </c>
      <c r="U17" s="430">
        <v>1.02325107255355</v>
      </c>
      <c r="V17" s="425">
        <v>0.941721590973289</v>
      </c>
      <c r="W17" s="133">
        <v>19765</v>
      </c>
    </row>
    <row r="18" spans="1:23" x14ac:dyDescent="0.25">
      <c r="A18" s="131" t="s">
        <v>140</v>
      </c>
      <c r="B18" s="430">
        <v>0.91787460883622307</v>
      </c>
      <c r="C18" s="430">
        <v>0.65455934716780007</v>
      </c>
      <c r="D18" s="430">
        <v>0.61053154880457194</v>
      </c>
      <c r="E18" s="430">
        <v>0.600564569980647</v>
      </c>
      <c r="F18" s="430">
        <v>0.71382632332163298</v>
      </c>
      <c r="G18" s="430">
        <v>0.78189591206916009</v>
      </c>
      <c r="H18" s="430">
        <v>0.82429514689050198</v>
      </c>
      <c r="I18" s="430">
        <v>0.94546083659323799</v>
      </c>
      <c r="J18" s="425">
        <v>0.75828773862630494</v>
      </c>
      <c r="K18" s="132">
        <v>3635.4897030000002</v>
      </c>
      <c r="M18" s="131" t="s">
        <v>140</v>
      </c>
      <c r="N18" s="430">
        <v>1.3943946338058799</v>
      </c>
      <c r="O18" s="430">
        <v>0.95089107920736093</v>
      </c>
      <c r="P18" s="430">
        <v>0.80098783976160703</v>
      </c>
      <c r="Q18" s="430">
        <v>0.83760480908296597</v>
      </c>
      <c r="R18" s="430">
        <v>0.89543372563105295</v>
      </c>
      <c r="S18" s="430">
        <v>0.88967822618274595</v>
      </c>
      <c r="T18" s="430">
        <v>0.89393795282769006</v>
      </c>
      <c r="U18" s="430">
        <v>1.0186399004648201</v>
      </c>
      <c r="V18" s="425">
        <v>0.91048437732044107</v>
      </c>
      <c r="W18" s="133">
        <v>19308</v>
      </c>
    </row>
    <row r="19" spans="1:23" x14ac:dyDescent="0.25">
      <c r="A19" s="131" t="s">
        <v>141</v>
      </c>
      <c r="B19" s="430">
        <v>0.94031969889178302</v>
      </c>
      <c r="C19" s="430">
        <v>0.67710938345428506</v>
      </c>
      <c r="D19" s="430">
        <v>0.72110195280133593</v>
      </c>
      <c r="E19" s="430">
        <v>0.63133347789449001</v>
      </c>
      <c r="F19" s="430">
        <v>0.79760609081427802</v>
      </c>
      <c r="G19" s="430">
        <v>0.8142943339578621</v>
      </c>
      <c r="H19" s="430">
        <v>0.85547806093897805</v>
      </c>
      <c r="I19" s="430">
        <v>1.05181392329459</v>
      </c>
      <c r="J19" s="425">
        <v>0.8189290954024</v>
      </c>
      <c r="K19" s="132">
        <v>3759.5986269999999</v>
      </c>
      <c r="M19" s="131" t="s">
        <v>141</v>
      </c>
      <c r="N19" s="430">
        <v>1.5811131217384098</v>
      </c>
      <c r="O19" s="430">
        <v>1.0403759526424101</v>
      </c>
      <c r="P19" s="430">
        <v>1.0042244622988101</v>
      </c>
      <c r="Q19" s="430">
        <v>0.86131873565810002</v>
      </c>
      <c r="R19" s="430">
        <v>0.82624227268766504</v>
      </c>
      <c r="S19" s="430">
        <v>0.93654668103316197</v>
      </c>
      <c r="T19" s="430">
        <v>0.90730989698154108</v>
      </c>
      <c r="U19" s="430">
        <v>1.0532936185253401</v>
      </c>
      <c r="V19" s="425">
        <v>0.924525411745593</v>
      </c>
      <c r="W19" s="133">
        <v>19046</v>
      </c>
    </row>
    <row r="20" spans="1:23" x14ac:dyDescent="0.25">
      <c r="A20" s="131" t="s">
        <v>142</v>
      </c>
      <c r="B20" s="430">
        <v>1.0614660906692601</v>
      </c>
      <c r="C20" s="430">
        <v>0.84928986897067804</v>
      </c>
      <c r="D20" s="430">
        <v>0.66533812063924103</v>
      </c>
      <c r="E20" s="430">
        <v>0.6808690541876391</v>
      </c>
      <c r="F20" s="430">
        <v>0.79882512310239806</v>
      </c>
      <c r="G20" s="430">
        <v>0.82143406071971992</v>
      </c>
      <c r="H20" s="430">
        <v>0.88868020989076701</v>
      </c>
      <c r="I20" s="430">
        <v>1.0597370741348</v>
      </c>
      <c r="J20" s="425">
        <v>0.85823040708684606</v>
      </c>
      <c r="K20" s="132">
        <v>3990.6454480000002</v>
      </c>
      <c r="M20" s="131" t="s">
        <v>142</v>
      </c>
      <c r="N20" s="430">
        <v>1.2814530416601801</v>
      </c>
      <c r="O20" s="430">
        <v>1.02732827108645</v>
      </c>
      <c r="P20" s="430">
        <v>0.87139790013367602</v>
      </c>
      <c r="Q20" s="430">
        <v>0.80269992441681393</v>
      </c>
      <c r="R20" s="430">
        <v>0.93658445972432403</v>
      </c>
      <c r="S20" s="430">
        <v>0.937128090465698</v>
      </c>
      <c r="T20" s="430">
        <v>0.977497215597386</v>
      </c>
      <c r="U20" s="430">
        <v>1.0588301237106099</v>
      </c>
      <c r="V20" s="425">
        <v>0.96386698158493</v>
      </c>
      <c r="W20" s="133">
        <v>18415</v>
      </c>
    </row>
    <row r="21" spans="1:23" x14ac:dyDescent="0.25">
      <c r="A21" s="131" t="s">
        <v>143</v>
      </c>
      <c r="B21" s="430">
        <v>1.03152517799544</v>
      </c>
      <c r="C21" s="430">
        <v>0.56482687924171804</v>
      </c>
      <c r="D21" s="430">
        <v>0.80715512473181406</v>
      </c>
      <c r="E21" s="430">
        <v>0.846371468859619</v>
      </c>
      <c r="F21" s="430">
        <v>0.85534438548940306</v>
      </c>
      <c r="G21" s="430">
        <v>0.96330368816104694</v>
      </c>
      <c r="H21" s="430">
        <v>1.00716142300741</v>
      </c>
      <c r="I21" s="430">
        <v>1.0736003546052602</v>
      </c>
      <c r="J21" s="425">
        <v>0.95818721487590808</v>
      </c>
      <c r="K21" s="132">
        <v>5774.1676180000004</v>
      </c>
      <c r="M21" s="131" t="s">
        <v>143</v>
      </c>
      <c r="N21" s="430">
        <v>1.1558235871431801</v>
      </c>
      <c r="O21" s="430">
        <v>0.98123970102281011</v>
      </c>
      <c r="P21" s="430">
        <v>0.89454932513039198</v>
      </c>
      <c r="Q21" s="430">
        <v>0.96872308729345402</v>
      </c>
      <c r="R21" s="430">
        <v>0.91017636177508909</v>
      </c>
      <c r="S21" s="430">
        <v>0.95788383967993596</v>
      </c>
      <c r="T21" s="430">
        <v>1.01031071305023</v>
      </c>
      <c r="U21" s="430">
        <v>1.07414065745372</v>
      </c>
      <c r="V21" s="425">
        <v>0.99122980597463295</v>
      </c>
      <c r="W21" s="133">
        <v>19430</v>
      </c>
    </row>
    <row r="22" spans="1:23" x14ac:dyDescent="0.25">
      <c r="A22" s="131" t="s">
        <v>144</v>
      </c>
      <c r="B22" s="430">
        <v>0.76695180513216799</v>
      </c>
      <c r="C22" s="430">
        <v>0.622617711072047</v>
      </c>
      <c r="D22" s="430">
        <v>1.1680965284853899</v>
      </c>
      <c r="E22" s="430">
        <v>0.87367088122340109</v>
      </c>
      <c r="F22" s="430">
        <v>0.82825268698272791</v>
      </c>
      <c r="G22" s="430">
        <v>0.88890481488668893</v>
      </c>
      <c r="H22" s="430">
        <v>1.0659002544798799</v>
      </c>
      <c r="I22" s="430">
        <v>1.0606808660488301</v>
      </c>
      <c r="J22" s="425">
        <v>0.93268757421370696</v>
      </c>
      <c r="K22" s="132">
        <v>8525.2361729999993</v>
      </c>
      <c r="M22" s="131" t="s">
        <v>144</v>
      </c>
      <c r="N22" s="430">
        <v>0.99836370105651595</v>
      </c>
      <c r="O22" s="430">
        <v>1.11960666476898</v>
      </c>
      <c r="P22" s="430">
        <v>1.15598596981464</v>
      </c>
      <c r="Q22" s="430">
        <v>1.04449989598892</v>
      </c>
      <c r="R22" s="430">
        <v>0.88625186330111905</v>
      </c>
      <c r="S22" s="430">
        <v>0.92846796248158203</v>
      </c>
      <c r="T22" s="430">
        <v>1.04581914875218</v>
      </c>
      <c r="U22" s="430">
        <v>1.1183755631168599</v>
      </c>
      <c r="V22" s="425">
        <v>0.99295634873009209</v>
      </c>
      <c r="W22" s="133">
        <v>18305</v>
      </c>
    </row>
    <row r="23" spans="1:23" x14ac:dyDescent="0.25">
      <c r="A23" s="131" t="s">
        <v>145</v>
      </c>
      <c r="B23" s="430">
        <v>0.792346211493134</v>
      </c>
      <c r="C23" s="430">
        <v>0.80011610324089399</v>
      </c>
      <c r="D23" s="430">
        <v>0.92621722695156505</v>
      </c>
      <c r="E23" s="430">
        <v>0.9097938994314031</v>
      </c>
      <c r="F23" s="430">
        <v>0.82451137700042598</v>
      </c>
      <c r="G23" s="430">
        <v>0.81185471491898298</v>
      </c>
      <c r="H23" s="430">
        <v>0.97388092785664993</v>
      </c>
      <c r="I23" s="430">
        <v>1.0277549471856902</v>
      </c>
      <c r="J23" s="425">
        <v>0.84532764503231805</v>
      </c>
      <c r="K23" s="132">
        <v>10924.074478</v>
      </c>
      <c r="M23" s="131" t="s">
        <v>145</v>
      </c>
      <c r="N23" s="430">
        <v>0.86423461268218504</v>
      </c>
      <c r="O23" s="430">
        <v>1.2021204644733299</v>
      </c>
      <c r="P23" s="430">
        <v>1.1817977557850599</v>
      </c>
      <c r="Q23" s="430">
        <v>1.0463718622968898</v>
      </c>
      <c r="R23" s="430">
        <v>0.93814328422500493</v>
      </c>
      <c r="S23" s="430">
        <v>0.92724271917943202</v>
      </c>
      <c r="T23" s="430">
        <v>1.0588792272566001</v>
      </c>
      <c r="U23" s="430">
        <v>1.06377010976897</v>
      </c>
      <c r="V23" s="425">
        <v>0.97319876742701594</v>
      </c>
      <c r="W23" s="133">
        <v>15088</v>
      </c>
    </row>
    <row r="24" spans="1:23" x14ac:dyDescent="0.25">
      <c r="A24" s="131" t="s">
        <v>146</v>
      </c>
      <c r="B24" s="430">
        <v>0.52297822695492702</v>
      </c>
      <c r="C24" s="430">
        <v>0.63825363618505893</v>
      </c>
      <c r="D24" s="430">
        <v>1.4968951580740599</v>
      </c>
      <c r="E24" s="430">
        <v>1.0814989691124199</v>
      </c>
      <c r="F24" s="430">
        <v>0.84215891595181802</v>
      </c>
      <c r="G24" s="430">
        <v>0.84807884863641902</v>
      </c>
      <c r="H24" s="430">
        <v>0.89299197202516201</v>
      </c>
      <c r="I24" s="430">
        <v>0.96477327892715192</v>
      </c>
      <c r="J24" s="425">
        <v>0.85788160235435995</v>
      </c>
      <c r="K24" s="132">
        <v>8065.1955950000001</v>
      </c>
      <c r="M24" s="131" t="s">
        <v>146</v>
      </c>
      <c r="N24" s="430">
        <v>0.71304934303615997</v>
      </c>
      <c r="O24" s="430">
        <v>0.93112491117878504</v>
      </c>
      <c r="P24" s="430">
        <v>1.20746061732916</v>
      </c>
      <c r="Q24" s="430">
        <v>1.1603188208534301</v>
      </c>
      <c r="R24" s="430">
        <v>0.88222807138686998</v>
      </c>
      <c r="S24" s="430">
        <v>0.90505909286391995</v>
      </c>
      <c r="T24" s="430">
        <v>1.0134935609581199</v>
      </c>
      <c r="U24" s="430">
        <v>0.86577482163075403</v>
      </c>
      <c r="V24" s="425">
        <v>0.92116450611226297</v>
      </c>
      <c r="W24" s="133">
        <v>8116</v>
      </c>
    </row>
    <row r="25" spans="1:23" x14ac:dyDescent="0.25">
      <c r="A25" s="131" t="s">
        <v>147</v>
      </c>
      <c r="B25" s="430">
        <v>1.3543827361576701</v>
      </c>
      <c r="C25" s="430">
        <v>1.4752296852256401</v>
      </c>
      <c r="D25" s="430">
        <v>0.48212905637395598</v>
      </c>
      <c r="E25" s="430">
        <v>0.60565884070926002</v>
      </c>
      <c r="F25" s="430">
        <v>0.70669161360837196</v>
      </c>
      <c r="G25" s="430">
        <v>0.75526840073425905</v>
      </c>
      <c r="H25" s="430">
        <v>0.99417289598081993</v>
      </c>
      <c r="I25" s="430">
        <v>8.8296598442760998E-2</v>
      </c>
      <c r="J25" s="425">
        <v>0.73150473757925094</v>
      </c>
      <c r="K25" s="132">
        <v>1522.845538</v>
      </c>
      <c r="M25" s="131" t="s">
        <v>147</v>
      </c>
      <c r="N25" s="430">
        <v>0.71429931902086807</v>
      </c>
      <c r="O25" s="430">
        <v>1.17150266861564</v>
      </c>
      <c r="P25" s="430">
        <v>0.98262852028271597</v>
      </c>
      <c r="Q25" s="430">
        <v>0.90836416077351001</v>
      </c>
      <c r="R25" s="430">
        <v>0.79524445108745201</v>
      </c>
      <c r="S25" s="430">
        <v>0.95940353975063597</v>
      </c>
      <c r="T25" s="430">
        <v>1.0806035009130499</v>
      </c>
      <c r="U25" s="430">
        <v>0.131216012133754</v>
      </c>
      <c r="V25" s="425">
        <v>0.87201766399418801</v>
      </c>
      <c r="W25" s="133">
        <v>1949</v>
      </c>
    </row>
    <row r="26" spans="1:23" x14ac:dyDescent="0.25">
      <c r="A26" s="131" t="s">
        <v>148</v>
      </c>
      <c r="B26" s="430">
        <v>3.9311544468002397</v>
      </c>
      <c r="C26" s="430">
        <v>3.79046672364891</v>
      </c>
      <c r="D26" s="430">
        <v>1.9731605514757</v>
      </c>
      <c r="E26" s="430">
        <v>0.28737045123163996</v>
      </c>
      <c r="F26" s="430">
        <v>0.71177821136235297</v>
      </c>
      <c r="G26" s="430">
        <v>1.53498276664414</v>
      </c>
      <c r="H26" s="430">
        <v>0.83250623489789011</v>
      </c>
      <c r="I26" s="430"/>
      <c r="J26" s="425">
        <v>0.98553847324444699</v>
      </c>
      <c r="K26" s="132">
        <v>56.564616999999998</v>
      </c>
      <c r="M26" s="131" t="s">
        <v>148</v>
      </c>
      <c r="N26" s="430">
        <v>2.99004862772283</v>
      </c>
      <c r="O26" s="430">
        <v>2.7962802318678803</v>
      </c>
      <c r="P26" s="430">
        <v>1.1065624408653401</v>
      </c>
      <c r="Q26" s="430">
        <v>0.53208987520488693</v>
      </c>
      <c r="R26" s="430">
        <v>0.67592312405008503</v>
      </c>
      <c r="S26" s="430">
        <v>0.991338839579744</v>
      </c>
      <c r="T26" s="430">
        <v>1.1830710580803099</v>
      </c>
      <c r="U26" s="430"/>
      <c r="V26" s="425">
        <v>0.876791781256133</v>
      </c>
      <c r="W26" s="133">
        <v>114</v>
      </c>
    </row>
    <row r="27" spans="1:23" x14ac:dyDescent="0.25">
      <c r="A27" s="131" t="s">
        <v>255</v>
      </c>
      <c r="B27" s="430">
        <v>1.25129955826796</v>
      </c>
      <c r="C27" s="430">
        <v>1.24010105610647</v>
      </c>
      <c r="D27" s="430">
        <v>0.30742756240665203</v>
      </c>
      <c r="E27" s="430">
        <v>1.0392521874990199</v>
      </c>
      <c r="F27" s="430">
        <v>0.96950286016957099</v>
      </c>
      <c r="G27" s="430"/>
      <c r="H27" s="430"/>
      <c r="I27" s="430"/>
      <c r="J27" s="425">
        <v>0.972808995776139</v>
      </c>
      <c r="K27" s="132">
        <v>19.734078</v>
      </c>
      <c r="M27" s="131" t="s">
        <v>255</v>
      </c>
      <c r="N27" s="430">
        <v>1.6086685720248801</v>
      </c>
      <c r="O27" s="430">
        <v>1.5228107216929001</v>
      </c>
      <c r="P27" s="430">
        <v>0.82124447522733102</v>
      </c>
      <c r="Q27" s="430">
        <v>1.4048653175952899</v>
      </c>
      <c r="R27" s="430">
        <v>1.1066576162464898</v>
      </c>
      <c r="S27" s="430"/>
      <c r="T27" s="430"/>
      <c r="U27" s="430"/>
      <c r="V27" s="425">
        <v>1.3723415203382201</v>
      </c>
      <c r="W27" s="133">
        <v>105</v>
      </c>
    </row>
    <row r="28" spans="1:23" x14ac:dyDescent="0.25">
      <c r="A28" s="420" t="s">
        <v>110</v>
      </c>
      <c r="B28" s="431">
        <v>0.87154980755348899</v>
      </c>
      <c r="C28" s="431">
        <v>0.771452616073249</v>
      </c>
      <c r="D28" s="431">
        <v>0.83675817870920599</v>
      </c>
      <c r="E28" s="431">
        <v>0.75954013857846503</v>
      </c>
      <c r="F28" s="431">
        <v>0.79764368661563301</v>
      </c>
      <c r="G28" s="431">
        <v>0.82197788600417299</v>
      </c>
      <c r="H28" s="431">
        <v>0.89908985359453497</v>
      </c>
      <c r="I28" s="431">
        <v>1.02122920716751</v>
      </c>
      <c r="J28" s="431">
        <v>0.84249014503465103</v>
      </c>
      <c r="K28" s="422">
        <v>61999.673299000002</v>
      </c>
      <c r="M28" s="420" t="s">
        <v>110</v>
      </c>
      <c r="N28" s="431">
        <v>1.24495743088448</v>
      </c>
      <c r="O28" s="431">
        <v>1.08265722097846</v>
      </c>
      <c r="P28" s="431">
        <v>1.00556294333629</v>
      </c>
      <c r="Q28" s="431">
        <v>0.92736530205519596</v>
      </c>
      <c r="R28" s="431">
        <v>0.90679269500420401</v>
      </c>
      <c r="S28" s="431">
        <v>0.91392079144257599</v>
      </c>
      <c r="T28" s="431">
        <v>0.95948900671052695</v>
      </c>
      <c r="U28" s="431">
        <v>1.0456419735933</v>
      </c>
      <c r="V28" s="431">
        <v>0.95461675729203288</v>
      </c>
      <c r="W28" s="423">
        <v>194065</v>
      </c>
    </row>
    <row r="29" spans="1:23" x14ac:dyDescent="0.25">
      <c r="K29" s="125"/>
    </row>
    <row r="30" spans="1:23" ht="12.75" customHeight="1" x14ac:dyDescent="0.25">
      <c r="A30" s="122"/>
      <c r="B30" s="120"/>
      <c r="C30" s="120"/>
      <c r="D30" s="120"/>
      <c r="E30" s="120"/>
      <c r="F30" s="120"/>
      <c r="G30" s="521" t="s">
        <v>90</v>
      </c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120"/>
      <c r="S30" s="120"/>
      <c r="T30" s="120"/>
      <c r="U30" s="120"/>
      <c r="V30" s="120"/>
      <c r="W30" s="123"/>
    </row>
    <row r="31" spans="1:23" ht="12.75" customHeight="1" x14ac:dyDescent="0.25">
      <c r="A31" s="122"/>
      <c r="B31" s="524" t="s">
        <v>33</v>
      </c>
      <c r="C31" s="524"/>
      <c r="D31" s="524"/>
      <c r="E31" s="524"/>
      <c r="F31" s="524"/>
      <c r="G31" s="524" t="s">
        <v>88</v>
      </c>
      <c r="H31" s="524"/>
      <c r="I31" s="524"/>
      <c r="J31" s="119"/>
      <c r="K31" s="119"/>
      <c r="L31" s="119"/>
      <c r="M31" s="119"/>
      <c r="N31" s="524" t="s">
        <v>30</v>
      </c>
      <c r="O31" s="524"/>
      <c r="P31" s="524"/>
      <c r="Q31" s="524"/>
      <c r="R31" s="524"/>
      <c r="S31" s="524"/>
      <c r="T31" s="524"/>
      <c r="U31" s="524"/>
      <c r="V31" s="120"/>
      <c r="W31" s="123"/>
    </row>
    <row r="32" spans="1:23" x14ac:dyDescent="0.25">
      <c r="A32" s="126"/>
      <c r="B32" s="523" t="s">
        <v>55</v>
      </c>
      <c r="C32" s="523"/>
      <c r="D32" s="523"/>
      <c r="E32" s="523"/>
      <c r="F32" s="523"/>
      <c r="G32" s="523"/>
      <c r="H32" s="523"/>
      <c r="I32" s="523"/>
      <c r="J32" s="127"/>
      <c r="K32" s="128"/>
      <c r="M32" s="126"/>
      <c r="N32" s="523" t="s">
        <v>55</v>
      </c>
      <c r="O32" s="523"/>
      <c r="P32" s="523"/>
      <c r="Q32" s="523"/>
      <c r="R32" s="523"/>
      <c r="S32" s="523"/>
      <c r="T32" s="523"/>
      <c r="U32" s="523"/>
      <c r="V32" s="127"/>
      <c r="W32" s="128"/>
    </row>
    <row r="33" spans="1:23" ht="12.75" customHeight="1" x14ac:dyDescent="0.25">
      <c r="A33" s="129" t="s">
        <v>91</v>
      </c>
      <c r="B33" s="117" t="s">
        <v>56</v>
      </c>
      <c r="C33" s="117" t="s">
        <v>57</v>
      </c>
      <c r="D33" s="117" t="s">
        <v>58</v>
      </c>
      <c r="E33" s="117" t="s">
        <v>59</v>
      </c>
      <c r="F33" s="117" t="s">
        <v>60</v>
      </c>
      <c r="G33" s="117" t="s">
        <v>61</v>
      </c>
      <c r="H33" s="117" t="s">
        <v>62</v>
      </c>
      <c r="I33" s="117" t="s">
        <v>63</v>
      </c>
      <c r="J33" s="118" t="s">
        <v>110</v>
      </c>
      <c r="K33" s="130" t="s">
        <v>111</v>
      </c>
      <c r="M33" s="129" t="s">
        <v>91</v>
      </c>
      <c r="N33" s="117" t="s">
        <v>56</v>
      </c>
      <c r="O33" s="117" t="s">
        <v>57</v>
      </c>
      <c r="P33" s="117" t="s">
        <v>58</v>
      </c>
      <c r="Q33" s="117" t="s">
        <v>59</v>
      </c>
      <c r="R33" s="117" t="s">
        <v>60</v>
      </c>
      <c r="S33" s="117" t="s">
        <v>61</v>
      </c>
      <c r="T33" s="117" t="s">
        <v>62</v>
      </c>
      <c r="U33" s="117" t="s">
        <v>63</v>
      </c>
      <c r="V33" s="118" t="s">
        <v>110</v>
      </c>
      <c r="W33" s="130" t="s">
        <v>97</v>
      </c>
    </row>
    <row r="34" spans="1:23" x14ac:dyDescent="0.25">
      <c r="A34" s="131" t="s">
        <v>44</v>
      </c>
      <c r="B34" s="430">
        <v>1.4800524120260801</v>
      </c>
      <c r="C34" s="430">
        <v>0.89633124197914693</v>
      </c>
      <c r="D34" s="430">
        <v>1.22406660549529</v>
      </c>
      <c r="E34" s="430">
        <v>1.5863549118121401</v>
      </c>
      <c r="F34" s="430">
        <v>1.4374159059810701</v>
      </c>
      <c r="G34" s="430">
        <v>0.99329887248684501</v>
      </c>
      <c r="H34" s="430">
        <v>1.0407102379327702</v>
      </c>
      <c r="I34" s="430">
        <v>1.0042683142828199</v>
      </c>
      <c r="J34" s="425">
        <v>1.1143759818212999</v>
      </c>
      <c r="K34" s="132">
        <v>40.878742000000003</v>
      </c>
      <c r="M34" s="131" t="s">
        <v>44</v>
      </c>
      <c r="N34" s="430">
        <v>1.8024344501196798</v>
      </c>
      <c r="O34" s="430">
        <v>1.1881504879822999</v>
      </c>
      <c r="P34" s="430">
        <v>1.1213785324074801</v>
      </c>
      <c r="Q34" s="430">
        <v>1.5054066718559802</v>
      </c>
      <c r="R34" s="430">
        <v>1.6714809040410799</v>
      </c>
      <c r="S34" s="430">
        <v>1.3310957979620399</v>
      </c>
      <c r="T34" s="430">
        <v>1.2022270287606001</v>
      </c>
      <c r="U34" s="430">
        <v>1.06013215214329</v>
      </c>
      <c r="V34" s="425">
        <v>1.25545665813522</v>
      </c>
      <c r="W34" s="132">
        <v>439</v>
      </c>
    </row>
    <row r="35" spans="1:23" x14ac:dyDescent="0.25">
      <c r="A35" s="131" t="s">
        <v>45</v>
      </c>
      <c r="B35" s="430">
        <v>2.8373091631254903</v>
      </c>
      <c r="C35" s="430">
        <v>1.0799224645733401</v>
      </c>
      <c r="D35" s="430">
        <v>1.23663717640124</v>
      </c>
      <c r="E35" s="430">
        <v>0.85015055509588189</v>
      </c>
      <c r="F35" s="430">
        <v>0.91347444759530705</v>
      </c>
      <c r="G35" s="430">
        <v>0.83222458353987905</v>
      </c>
      <c r="H35" s="430">
        <v>1.0730542265044201</v>
      </c>
      <c r="I35" s="430">
        <v>0.99850806903369704</v>
      </c>
      <c r="J35" s="425">
        <v>0.99834712006715609</v>
      </c>
      <c r="K35" s="132">
        <v>107.46740699999999</v>
      </c>
      <c r="M35" s="131" t="s">
        <v>45</v>
      </c>
      <c r="N35" s="430">
        <v>1.9285786796315501</v>
      </c>
      <c r="O35" s="430">
        <v>1.6906377389255598</v>
      </c>
      <c r="P35" s="430">
        <v>2.1954105757365499</v>
      </c>
      <c r="Q35" s="430">
        <v>1.68066844026644</v>
      </c>
      <c r="R35" s="430">
        <v>1.13294407337338</v>
      </c>
      <c r="S35" s="430">
        <v>1.0136578445614399</v>
      </c>
      <c r="T35" s="430">
        <v>1.1000780988549999</v>
      </c>
      <c r="U35" s="430">
        <v>1.0897491779325201</v>
      </c>
      <c r="V35" s="425">
        <v>1.12902678681899</v>
      </c>
      <c r="W35" s="132">
        <v>954</v>
      </c>
    </row>
    <row r="36" spans="1:23" x14ac:dyDescent="0.25">
      <c r="A36" s="131" t="s">
        <v>46</v>
      </c>
      <c r="B36" s="430">
        <v>1.0738558970760901</v>
      </c>
      <c r="C36" s="430">
        <v>0.99635305297389909</v>
      </c>
      <c r="D36" s="430">
        <v>1.0984853932793401</v>
      </c>
      <c r="E36" s="430">
        <v>0.87581550487945292</v>
      </c>
      <c r="F36" s="430">
        <v>0.577488043038906</v>
      </c>
      <c r="G36" s="430">
        <v>0.99519199147792503</v>
      </c>
      <c r="H36" s="430">
        <v>0.93489840902096011</v>
      </c>
      <c r="I36" s="430">
        <v>0.96121222931823691</v>
      </c>
      <c r="J36" s="425">
        <v>0.90295133253817794</v>
      </c>
      <c r="K36" s="132">
        <v>218.380922</v>
      </c>
      <c r="M36" s="131" t="s">
        <v>46</v>
      </c>
      <c r="N36" s="430">
        <v>1.70441692309107</v>
      </c>
      <c r="O36" s="430">
        <v>0.86162178626710695</v>
      </c>
      <c r="P36" s="430">
        <v>1.3747021961974801</v>
      </c>
      <c r="Q36" s="430">
        <v>1.14519227110475</v>
      </c>
      <c r="R36" s="430">
        <v>0.84614058511394408</v>
      </c>
      <c r="S36" s="430">
        <v>1.06324430000311</v>
      </c>
      <c r="T36" s="430">
        <v>1.0127999450841301</v>
      </c>
      <c r="U36" s="430">
        <v>1.0590027557525798</v>
      </c>
      <c r="V36" s="425">
        <v>1.03501031201784</v>
      </c>
      <c r="W36" s="132">
        <v>1800</v>
      </c>
    </row>
    <row r="37" spans="1:23" x14ac:dyDescent="0.25">
      <c r="A37" s="131" t="s">
        <v>47</v>
      </c>
      <c r="B37" s="430">
        <v>0.41007851295201198</v>
      </c>
      <c r="C37" s="430">
        <v>1.00042391339543</v>
      </c>
      <c r="D37" s="430">
        <v>1.1203508940864999</v>
      </c>
      <c r="E37" s="430">
        <v>0.85926053480109099</v>
      </c>
      <c r="F37" s="430">
        <v>0.95413780296997008</v>
      </c>
      <c r="G37" s="430">
        <v>0.90943261257528107</v>
      </c>
      <c r="H37" s="430">
        <v>1.0538223325851299</v>
      </c>
      <c r="I37" s="430">
        <v>1.0879307386054</v>
      </c>
      <c r="J37" s="425">
        <v>1.0003981604175001</v>
      </c>
      <c r="K37" s="132">
        <v>395.09453400000001</v>
      </c>
      <c r="M37" s="131" t="s">
        <v>47</v>
      </c>
      <c r="N37" s="430">
        <v>1.1021259463962101</v>
      </c>
      <c r="O37" s="430">
        <v>1.0335901313482099</v>
      </c>
      <c r="P37" s="430">
        <v>1.2133641227792</v>
      </c>
      <c r="Q37" s="430">
        <v>1.07119396983355</v>
      </c>
      <c r="R37" s="430">
        <v>1.0511489669482801</v>
      </c>
      <c r="S37" s="430">
        <v>1.0360820396249699</v>
      </c>
      <c r="T37" s="430">
        <v>1.06900305176115</v>
      </c>
      <c r="U37" s="430">
        <v>1.1338919245472501</v>
      </c>
      <c r="V37" s="425">
        <v>1.0867532657183601</v>
      </c>
      <c r="W37" s="132">
        <v>3027</v>
      </c>
    </row>
    <row r="38" spans="1:23" x14ac:dyDescent="0.25">
      <c r="A38" s="131" t="s">
        <v>138</v>
      </c>
      <c r="B38" s="430">
        <v>0.37025453404700998</v>
      </c>
      <c r="C38" s="430">
        <v>1.2746345802218599</v>
      </c>
      <c r="D38" s="430">
        <v>0.80405154800377898</v>
      </c>
      <c r="E38" s="430">
        <v>1.13444554026668</v>
      </c>
      <c r="F38" s="430">
        <v>0.69797297780552203</v>
      </c>
      <c r="G38" s="430">
        <v>0.80899929784394997</v>
      </c>
      <c r="H38" s="430">
        <v>0.88100936733889701</v>
      </c>
      <c r="I38" s="430">
        <v>0.98828082395054806</v>
      </c>
      <c r="J38" s="425">
        <v>0.86489466449504704</v>
      </c>
      <c r="K38" s="132">
        <v>434.584315</v>
      </c>
      <c r="M38" s="131" t="s">
        <v>138</v>
      </c>
      <c r="N38" s="430">
        <v>0.72012558480428102</v>
      </c>
      <c r="O38" s="430">
        <v>1.0831113928943801</v>
      </c>
      <c r="P38" s="430">
        <v>1.0312897112998201</v>
      </c>
      <c r="Q38" s="430">
        <v>1.22841146180134</v>
      </c>
      <c r="R38" s="430">
        <v>0.95816400201318896</v>
      </c>
      <c r="S38" s="430">
        <v>0.96760304148412102</v>
      </c>
      <c r="T38" s="430">
        <v>1.01799042277978</v>
      </c>
      <c r="U38" s="430">
        <v>1.0966170927836301</v>
      </c>
      <c r="V38" s="425">
        <v>1.0289585736398401</v>
      </c>
      <c r="W38" s="132">
        <v>3690</v>
      </c>
    </row>
    <row r="39" spans="1:23" x14ac:dyDescent="0.25">
      <c r="A39" s="131" t="s">
        <v>139</v>
      </c>
      <c r="B39" s="430">
        <v>2.55698292297784</v>
      </c>
      <c r="C39" s="430">
        <v>0.82284755158827194</v>
      </c>
      <c r="D39" s="430">
        <v>0.80392657497832998</v>
      </c>
      <c r="E39" s="430">
        <v>1.0145258691985601</v>
      </c>
      <c r="F39" s="430">
        <v>0.79632104263428505</v>
      </c>
      <c r="G39" s="430">
        <v>1.0240147473371299</v>
      </c>
      <c r="H39" s="430">
        <v>0.97639063458986497</v>
      </c>
      <c r="I39" s="430">
        <v>0.93806781253780702</v>
      </c>
      <c r="J39" s="425">
        <v>0.95178680655535208</v>
      </c>
      <c r="K39" s="132">
        <v>520.96172200000001</v>
      </c>
      <c r="M39" s="131" t="s">
        <v>139</v>
      </c>
      <c r="N39" s="430">
        <v>1.6787270563332699</v>
      </c>
      <c r="O39" s="430">
        <v>1.10092818233316</v>
      </c>
      <c r="P39" s="430">
        <v>1.1675213345596001</v>
      </c>
      <c r="Q39" s="430">
        <v>0.99667406159786398</v>
      </c>
      <c r="R39" s="430">
        <v>0.957799460055904</v>
      </c>
      <c r="S39" s="430">
        <v>0.94991685017813499</v>
      </c>
      <c r="T39" s="430">
        <v>0.99910849541729707</v>
      </c>
      <c r="U39" s="430">
        <v>1.18724240000994</v>
      </c>
      <c r="V39" s="425">
        <v>1.03774175627752</v>
      </c>
      <c r="W39" s="132">
        <v>4019</v>
      </c>
    </row>
    <row r="40" spans="1:23" x14ac:dyDescent="0.25">
      <c r="A40" s="131" t="s">
        <v>140</v>
      </c>
      <c r="B40" s="430">
        <v>0.80197167780909795</v>
      </c>
      <c r="C40" s="430">
        <v>1.09995073834202</v>
      </c>
      <c r="D40" s="430">
        <v>0.64538093989828393</v>
      </c>
      <c r="E40" s="430">
        <v>0.6608531219736371</v>
      </c>
      <c r="F40" s="430">
        <v>0.7705848135220501</v>
      </c>
      <c r="G40" s="430">
        <v>0.8036064811177781</v>
      </c>
      <c r="H40" s="430">
        <v>1.0976060995441399</v>
      </c>
      <c r="I40" s="430">
        <v>1.19929041936477</v>
      </c>
      <c r="J40" s="425">
        <v>0.92913753059880699</v>
      </c>
      <c r="K40" s="132">
        <v>463.13880999999998</v>
      </c>
      <c r="M40" s="131" t="s">
        <v>140</v>
      </c>
      <c r="N40" s="430">
        <v>1.30891320906501</v>
      </c>
      <c r="O40" s="430">
        <v>1.6008415400689799</v>
      </c>
      <c r="P40" s="430">
        <v>1.09146926021888</v>
      </c>
      <c r="Q40" s="430">
        <v>1.1121697628943199</v>
      </c>
      <c r="R40" s="430">
        <v>0.87625850621258805</v>
      </c>
      <c r="S40" s="430">
        <v>0.9276321407768221</v>
      </c>
      <c r="T40" s="430">
        <v>1.1800354592375299</v>
      </c>
      <c r="U40" s="430">
        <v>1.2806441794778101</v>
      </c>
      <c r="V40" s="425">
        <v>1.0766609388314401</v>
      </c>
      <c r="W40" s="132">
        <v>3686</v>
      </c>
    </row>
    <row r="41" spans="1:23" x14ac:dyDescent="0.25">
      <c r="A41" s="131" t="s">
        <v>141</v>
      </c>
      <c r="B41" s="430">
        <v>1.28189069171294</v>
      </c>
      <c r="C41" s="430">
        <v>1.7391589895827599</v>
      </c>
      <c r="D41" s="430">
        <v>0.926649515346748</v>
      </c>
      <c r="E41" s="430">
        <v>0.77792992913676795</v>
      </c>
      <c r="F41" s="430">
        <v>0.82749321518020691</v>
      </c>
      <c r="G41" s="430">
        <v>0.96019137708162605</v>
      </c>
      <c r="H41" s="430">
        <v>1.32527478731913</v>
      </c>
      <c r="I41" s="430">
        <v>1.2659678861433601</v>
      </c>
      <c r="J41" s="425">
        <v>1.05896809637874</v>
      </c>
      <c r="K41" s="132">
        <v>477.849964</v>
      </c>
      <c r="M41" s="131" t="s">
        <v>141</v>
      </c>
      <c r="N41" s="430">
        <v>1.2385928612405699</v>
      </c>
      <c r="O41" s="430">
        <v>1.26963960184977</v>
      </c>
      <c r="P41" s="430">
        <v>1.3825182993927001</v>
      </c>
      <c r="Q41" s="430">
        <v>0.98750714815973795</v>
      </c>
      <c r="R41" s="430">
        <v>0.86548530337201102</v>
      </c>
      <c r="S41" s="430">
        <v>1.0622266516516401</v>
      </c>
      <c r="T41" s="430">
        <v>1.20144826997997</v>
      </c>
      <c r="U41" s="430">
        <v>1.31081263918599</v>
      </c>
      <c r="V41" s="425">
        <v>1.0966331774253899</v>
      </c>
      <c r="W41" s="132">
        <v>3025</v>
      </c>
    </row>
    <row r="42" spans="1:23" x14ac:dyDescent="0.25">
      <c r="A42" s="131" t="s">
        <v>142</v>
      </c>
      <c r="B42" s="430">
        <v>1.4723675874234998</v>
      </c>
      <c r="C42" s="430">
        <v>0.84286021380516407</v>
      </c>
      <c r="D42" s="430">
        <v>0.64789079396784799</v>
      </c>
      <c r="E42" s="430">
        <v>0.42913058518053604</v>
      </c>
      <c r="F42" s="430">
        <v>0.942389323710628</v>
      </c>
      <c r="G42" s="430">
        <v>0.86935900853697501</v>
      </c>
      <c r="H42" s="430">
        <v>1.4994968010441401</v>
      </c>
      <c r="I42" s="430">
        <v>1.69029057030942</v>
      </c>
      <c r="J42" s="425">
        <v>1.1762355931247799</v>
      </c>
      <c r="K42" s="132">
        <v>540.38213800000005</v>
      </c>
      <c r="M42" s="131" t="s">
        <v>142</v>
      </c>
      <c r="N42" s="430">
        <v>1.6401415855678101</v>
      </c>
      <c r="O42" s="430">
        <v>1.2787708869838901</v>
      </c>
      <c r="P42" s="430">
        <v>0.854264072038733</v>
      </c>
      <c r="Q42" s="430">
        <v>0.78443669118498904</v>
      </c>
      <c r="R42" s="430">
        <v>0.90302678913845003</v>
      </c>
      <c r="S42" s="430">
        <v>1.0731473316442399</v>
      </c>
      <c r="T42" s="430">
        <v>1.3012676111549701</v>
      </c>
      <c r="U42" s="430">
        <v>1.3403425155546902</v>
      </c>
      <c r="V42" s="425">
        <v>1.1193287748640899</v>
      </c>
      <c r="W42" s="132">
        <v>2464</v>
      </c>
    </row>
    <row r="43" spans="1:23" x14ac:dyDescent="0.25">
      <c r="A43" s="131" t="s">
        <v>143</v>
      </c>
      <c r="B43" s="430">
        <v>1.7551509443081901</v>
      </c>
      <c r="C43" s="430">
        <v>0.80461834578748292</v>
      </c>
      <c r="D43" s="430">
        <v>0.61638273429986201</v>
      </c>
      <c r="E43" s="430">
        <v>0.55048077015591002</v>
      </c>
      <c r="F43" s="430">
        <v>0.85517400383608499</v>
      </c>
      <c r="G43" s="430">
        <v>1.3206340027568799</v>
      </c>
      <c r="H43" s="430">
        <v>1.3699837540562101</v>
      </c>
      <c r="I43" s="430">
        <v>1.1752027587131999</v>
      </c>
      <c r="J43" s="425">
        <v>1.1370256594268799</v>
      </c>
      <c r="K43" s="132">
        <v>479.25546000000003</v>
      </c>
      <c r="M43" s="131" t="s">
        <v>143</v>
      </c>
      <c r="N43" s="430">
        <v>1.1970383670945899</v>
      </c>
      <c r="O43" s="430">
        <v>1.00596649190609</v>
      </c>
      <c r="P43" s="430">
        <v>0.93237022947202708</v>
      </c>
      <c r="Q43" s="430">
        <v>0.79419959848216493</v>
      </c>
      <c r="R43" s="430">
        <v>0.9401618031339839</v>
      </c>
      <c r="S43" s="430">
        <v>1.17372913949639</v>
      </c>
      <c r="T43" s="430">
        <v>1.12443582613926</v>
      </c>
      <c r="U43" s="430">
        <v>1.14260368530909</v>
      </c>
      <c r="V43" s="425">
        <v>1.07273354962431</v>
      </c>
      <c r="W43" s="132">
        <v>1865</v>
      </c>
    </row>
    <row r="44" spans="1:23" x14ac:dyDescent="0.25">
      <c r="A44" s="131" t="s">
        <v>144</v>
      </c>
      <c r="B44" s="430">
        <v>0.68764129500251603</v>
      </c>
      <c r="C44" s="430">
        <v>0.95916730912435699</v>
      </c>
      <c r="D44" s="430">
        <v>0.153889578192034</v>
      </c>
      <c r="E44" s="430">
        <v>0.58433531485177603</v>
      </c>
      <c r="F44" s="430">
        <v>0.66839170929622393</v>
      </c>
      <c r="G44" s="430">
        <v>0.92710827234020698</v>
      </c>
      <c r="H44" s="430">
        <v>1.04869611322373</v>
      </c>
      <c r="I44" s="430">
        <v>1.11889522641395</v>
      </c>
      <c r="J44" s="425">
        <v>0.89382784812849492</v>
      </c>
      <c r="K44" s="132">
        <v>407.48589900000002</v>
      </c>
      <c r="M44" s="131" t="s">
        <v>144</v>
      </c>
      <c r="N44" s="430">
        <v>1.1721530322168501</v>
      </c>
      <c r="O44" s="430">
        <v>1.5097162576357299</v>
      </c>
      <c r="P44" s="430">
        <v>0.54589379365592894</v>
      </c>
      <c r="Q44" s="430">
        <v>1.0536898744573</v>
      </c>
      <c r="R44" s="430">
        <v>0.94856258409181904</v>
      </c>
      <c r="S44" s="430">
        <v>1.03155193572111</v>
      </c>
      <c r="T44" s="430">
        <v>0.88133062074199897</v>
      </c>
      <c r="U44" s="430">
        <v>1.0056362326141099</v>
      </c>
      <c r="V44" s="425">
        <v>0.96599067932590799</v>
      </c>
      <c r="W44" s="132">
        <v>1196</v>
      </c>
    </row>
    <row r="45" spans="1:23" x14ac:dyDescent="0.25">
      <c r="A45" s="131" t="s">
        <v>145</v>
      </c>
      <c r="B45" s="430">
        <v>0.41922789437375502</v>
      </c>
      <c r="C45" s="430">
        <v>0.24504527339655599</v>
      </c>
      <c r="D45" s="430">
        <v>0.96037219180265199</v>
      </c>
      <c r="E45" s="430">
        <v>0.43762662284204801</v>
      </c>
      <c r="F45" s="430">
        <v>0.80400004605828101</v>
      </c>
      <c r="G45" s="430">
        <v>1.03755284162349</v>
      </c>
      <c r="H45" s="430">
        <v>1.04898011059429</v>
      </c>
      <c r="I45" s="430">
        <v>1.1745555834691199</v>
      </c>
      <c r="J45" s="425">
        <v>0.90713566988218797</v>
      </c>
      <c r="K45" s="132">
        <v>209.80182099999999</v>
      </c>
      <c r="M45" s="131" t="s">
        <v>145</v>
      </c>
      <c r="N45" s="430">
        <v>0.85451816550109394</v>
      </c>
      <c r="O45" s="430">
        <v>0.83763974860999402</v>
      </c>
      <c r="P45" s="430">
        <v>1.5007406804253198</v>
      </c>
      <c r="Q45" s="430">
        <v>1.0600984083684799</v>
      </c>
      <c r="R45" s="430">
        <v>0.85998351441131204</v>
      </c>
      <c r="S45" s="430">
        <v>0.86220371864766709</v>
      </c>
      <c r="T45" s="430">
        <v>0.91117872196347804</v>
      </c>
      <c r="U45" s="430">
        <v>1.0903772073639399</v>
      </c>
      <c r="V45" s="425">
        <v>0.91456286298837297</v>
      </c>
      <c r="W45" s="132">
        <v>630</v>
      </c>
    </row>
    <row r="46" spans="1:23" x14ac:dyDescent="0.25">
      <c r="A46" s="131" t="s">
        <v>146</v>
      </c>
      <c r="B46" s="430">
        <v>0.215988097997173</v>
      </c>
      <c r="C46" s="430">
        <v>2.5331696686403702</v>
      </c>
      <c r="D46" s="430">
        <v>2.7112929034476601</v>
      </c>
      <c r="E46" s="430">
        <v>0.124849191680836</v>
      </c>
      <c r="F46" s="430">
        <v>0.55222772580193602</v>
      </c>
      <c r="G46" s="430">
        <v>0.49690573996131598</v>
      </c>
      <c r="H46" s="430">
        <v>1.14068520366796</v>
      </c>
      <c r="I46" s="430">
        <v>0.65628605576584809</v>
      </c>
      <c r="J46" s="425">
        <v>0.63897623836334194</v>
      </c>
      <c r="K46" s="132">
        <v>81.975365999999994</v>
      </c>
      <c r="M46" s="131" t="s">
        <v>146</v>
      </c>
      <c r="N46" s="430">
        <v>1.1531957698769499</v>
      </c>
      <c r="O46" s="430">
        <v>2.6147081415011</v>
      </c>
      <c r="P46" s="430">
        <v>1.5684898815005202</v>
      </c>
      <c r="Q46" s="430">
        <v>0.33525626839169398</v>
      </c>
      <c r="R46" s="430">
        <v>0.96037057285874095</v>
      </c>
      <c r="S46" s="430">
        <v>0.92353784174748499</v>
      </c>
      <c r="T46" s="430">
        <v>1.22382857307954</v>
      </c>
      <c r="U46" s="430">
        <v>0.583136797987998</v>
      </c>
      <c r="V46" s="425">
        <v>0.982828639850713</v>
      </c>
      <c r="W46" s="132">
        <v>204</v>
      </c>
    </row>
    <row r="47" spans="1:23" x14ac:dyDescent="0.25">
      <c r="A47" s="131" t="s">
        <v>147</v>
      </c>
      <c r="B47" s="430">
        <v>4.4100413572049</v>
      </c>
      <c r="C47" s="430">
        <v>1.18085953440575</v>
      </c>
      <c r="D47" s="430">
        <v>0</v>
      </c>
      <c r="E47" s="430">
        <v>0.13012664498092</v>
      </c>
      <c r="F47" s="430">
        <v>1.9201139420075901</v>
      </c>
      <c r="G47" s="430">
        <v>0.52927549405287799</v>
      </c>
      <c r="H47" s="430">
        <v>0.48957959459101802</v>
      </c>
      <c r="I47" s="430"/>
      <c r="J47" s="425">
        <v>1.2121224826108199</v>
      </c>
      <c r="K47" s="132">
        <v>15.431969</v>
      </c>
      <c r="M47" s="131" t="s">
        <v>147</v>
      </c>
      <c r="N47" s="430">
        <v>7.3918496055519496</v>
      </c>
      <c r="O47" s="430">
        <v>2.6850803339751201</v>
      </c>
      <c r="P47" s="430">
        <v>0</v>
      </c>
      <c r="Q47" s="430">
        <v>0.84906761147615695</v>
      </c>
      <c r="R47" s="430">
        <v>1.1570076555166899</v>
      </c>
      <c r="S47" s="430">
        <v>0.53678943293638703</v>
      </c>
      <c r="T47" s="430">
        <v>0.95023843346562797</v>
      </c>
      <c r="U47" s="430"/>
      <c r="V47" s="425">
        <v>1.03119814330821</v>
      </c>
      <c r="W47" s="132">
        <v>31</v>
      </c>
    </row>
    <row r="48" spans="1:23" x14ac:dyDescent="0.25">
      <c r="A48" s="131" t="s">
        <v>148</v>
      </c>
      <c r="B48" s="430">
        <v>1.04369105015422</v>
      </c>
      <c r="C48" s="430">
        <v>0</v>
      </c>
      <c r="D48" s="430">
        <v>4.6725233907745798</v>
      </c>
      <c r="E48" s="430"/>
      <c r="F48" s="430"/>
      <c r="G48" s="430"/>
      <c r="H48" s="430"/>
      <c r="I48" s="430"/>
      <c r="J48" s="425">
        <v>1.8931513467749499</v>
      </c>
      <c r="K48" s="132">
        <v>0.584341</v>
      </c>
      <c r="M48" s="131" t="s">
        <v>148</v>
      </c>
      <c r="N48" s="430">
        <v>2.7418569607687102</v>
      </c>
      <c r="O48" s="430">
        <v>0</v>
      </c>
      <c r="P48" s="430">
        <v>4.2941183599972002</v>
      </c>
      <c r="Q48" s="430"/>
      <c r="R48" s="430"/>
      <c r="S48" s="430"/>
      <c r="T48" s="430"/>
      <c r="U48" s="430"/>
      <c r="V48" s="425">
        <v>1.4456043830262602</v>
      </c>
      <c r="W48" s="132">
        <v>4</v>
      </c>
    </row>
    <row r="49" spans="1:23" x14ac:dyDescent="0.25">
      <c r="A49" s="131" t="s">
        <v>255</v>
      </c>
      <c r="B49" s="430">
        <v>0</v>
      </c>
      <c r="C49" s="430">
        <v>0.16543302578626498</v>
      </c>
      <c r="D49" s="430">
        <v>0</v>
      </c>
      <c r="E49" s="430">
        <v>1.5523816182832</v>
      </c>
      <c r="F49" s="430"/>
      <c r="G49" s="430"/>
      <c r="H49" s="430"/>
      <c r="I49" s="430"/>
      <c r="J49" s="425">
        <v>0.17586812081505201</v>
      </c>
      <c r="K49" s="132">
        <v>0.14024600000000001</v>
      </c>
      <c r="M49" s="131"/>
      <c r="N49" s="430">
        <v>0</v>
      </c>
      <c r="O49" s="430">
        <v>0.32814706252033504</v>
      </c>
      <c r="P49" s="430">
        <v>0</v>
      </c>
      <c r="Q49" s="430">
        <v>2.2163180301986301</v>
      </c>
      <c r="R49" s="430"/>
      <c r="S49" s="430"/>
      <c r="T49" s="430"/>
      <c r="U49" s="430"/>
      <c r="V49" s="425">
        <v>0.27831193716314301</v>
      </c>
      <c r="W49" s="132">
        <v>2</v>
      </c>
    </row>
    <row r="50" spans="1:23" x14ac:dyDescent="0.25">
      <c r="A50" s="420" t="s">
        <v>110</v>
      </c>
      <c r="B50" s="431">
        <v>1.2246668269965901</v>
      </c>
      <c r="C50" s="431">
        <v>1.0598838016701599</v>
      </c>
      <c r="D50" s="431">
        <v>0.78667678821752007</v>
      </c>
      <c r="E50" s="431">
        <v>0.70565741721666597</v>
      </c>
      <c r="F50" s="431">
        <v>0.80179878364504509</v>
      </c>
      <c r="G50" s="431">
        <v>0.92560528576112699</v>
      </c>
      <c r="H50" s="431">
        <v>1.1137171295260899</v>
      </c>
      <c r="I50" s="431">
        <v>1.1529725146431899</v>
      </c>
      <c r="J50" s="431">
        <v>0.97830220900719</v>
      </c>
      <c r="K50" s="422">
        <v>4393.4136559999997</v>
      </c>
      <c r="M50" s="420" t="s">
        <v>110</v>
      </c>
      <c r="N50" s="431">
        <v>1.3655857474881299</v>
      </c>
      <c r="O50" s="431">
        <v>1.2291725601846799</v>
      </c>
      <c r="P50" s="431">
        <v>1.1202916153181299</v>
      </c>
      <c r="Q50" s="431">
        <v>1.0089299779085801</v>
      </c>
      <c r="R50" s="431">
        <v>0.93005764397946999</v>
      </c>
      <c r="S50" s="431">
        <v>1.00667029024724</v>
      </c>
      <c r="T50" s="431">
        <v>1.07850051743058</v>
      </c>
      <c r="U50" s="431">
        <v>1.1632611876544201</v>
      </c>
      <c r="V50" s="431">
        <v>1.0612963813672001</v>
      </c>
      <c r="W50" s="422">
        <v>27036</v>
      </c>
    </row>
  </sheetData>
  <mergeCells count="15">
    <mergeCell ref="B31:I31"/>
    <mergeCell ref="N31:U31"/>
    <mergeCell ref="B32:I32"/>
    <mergeCell ref="N32:U32"/>
    <mergeCell ref="B9:I9"/>
    <mergeCell ref="N9:U9"/>
    <mergeCell ref="G8:Q8"/>
    <mergeCell ref="B10:I10"/>
    <mergeCell ref="N10:U10"/>
    <mergeCell ref="G30:Q30"/>
    <mergeCell ref="A1:W1"/>
    <mergeCell ref="A2:W2"/>
    <mergeCell ref="A3:W3"/>
    <mergeCell ref="A4:W4"/>
    <mergeCell ref="A5:W5"/>
  </mergeCells>
  <pageMargins left="0.78749999999999998" right="0.78749999999999998" top="1.05277777777778" bottom="1.05277777777778" header="0.78749999999999998" footer="0.78749999999999998"/>
  <pageSetup scale="60" firstPageNumber="0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70"/>
  <sheetViews>
    <sheetView workbookViewId="0">
      <pane ySplit="6" topLeftCell="A7" activePane="bottomLeft" state="frozen"/>
      <selection pane="bottomLeft" activeCell="A7" sqref="A7"/>
    </sheetView>
  </sheetViews>
  <sheetFormatPr defaultColWidth="11.42578125" defaultRowHeight="15" x14ac:dyDescent="0.25"/>
  <cols>
    <col min="1" max="1" width="17.7109375" customWidth="1"/>
    <col min="2" max="2" width="12" customWidth="1"/>
    <col min="3" max="3" width="10.42578125" customWidth="1"/>
    <col min="4" max="5" width="11.5703125" customWidth="1"/>
    <col min="6" max="6" width="9.85546875" customWidth="1"/>
    <col min="7" max="7" width="11.5703125" customWidth="1"/>
    <col min="8" max="8" width="11" customWidth="1"/>
    <col min="12" max="12" width="10.42578125" customWidth="1"/>
    <col min="15" max="15" width="10.42578125" customWidth="1"/>
    <col min="17" max="17" width="10" customWidth="1"/>
  </cols>
  <sheetData>
    <row r="1" spans="1:17" x14ac:dyDescent="0.25">
      <c r="A1" s="491" t="s">
        <v>151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</row>
    <row r="2" spans="1:17" x14ac:dyDescent="0.25">
      <c r="A2" s="492" t="s">
        <v>251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 x14ac:dyDescent="0.25">
      <c r="A3" s="492" t="s">
        <v>93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</row>
    <row r="4" spans="1:17" x14ac:dyDescent="0.25">
      <c r="A4" s="492" t="s">
        <v>137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</row>
    <row r="5" spans="1:17" ht="12.75" customHeight="1" x14ac:dyDescent="0.25">
      <c r="A5" s="526" t="s">
        <v>27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  <c r="Q5" s="526"/>
    </row>
    <row r="6" spans="1:17" ht="12.75" customHeight="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17" x14ac:dyDescent="0.25">
      <c r="A7" s="123"/>
      <c r="B7" s="123"/>
      <c r="C7" s="123"/>
      <c r="D7" s="123"/>
      <c r="E7" s="123"/>
      <c r="F7" s="123"/>
      <c r="G7" s="123"/>
      <c r="H7" s="123"/>
      <c r="I7" s="432"/>
      <c r="J7" s="123"/>
      <c r="K7" s="123"/>
      <c r="L7" s="123"/>
      <c r="M7" s="123"/>
      <c r="N7" s="123"/>
      <c r="O7" s="123"/>
      <c r="P7" s="123"/>
      <c r="Q7" s="123"/>
    </row>
    <row r="8" spans="1:17" ht="12.75" customHeight="1" x14ac:dyDescent="0.25">
      <c r="A8" s="123"/>
      <c r="B8" s="525" t="s">
        <v>33</v>
      </c>
      <c r="C8" s="525"/>
      <c r="D8" s="525"/>
      <c r="E8" s="525"/>
      <c r="F8" s="525"/>
      <c r="G8" s="525"/>
      <c r="H8" s="525"/>
      <c r="I8" s="137"/>
      <c r="J8" s="123"/>
      <c r="K8" s="525" t="s">
        <v>33</v>
      </c>
      <c r="L8" s="525"/>
      <c r="M8" s="525"/>
      <c r="N8" s="525"/>
      <c r="O8" s="525"/>
      <c r="P8" s="525"/>
      <c r="Q8" s="525"/>
    </row>
    <row r="9" spans="1:17" ht="12.75" customHeight="1" x14ac:dyDescent="0.25">
      <c r="B9" s="527" t="s">
        <v>152</v>
      </c>
      <c r="C9" s="528"/>
      <c r="D9" s="528"/>
      <c r="E9" s="528"/>
      <c r="F9" s="528"/>
      <c r="G9" s="528"/>
      <c r="H9" s="143"/>
      <c r="J9" s="135"/>
      <c r="K9" s="529" t="s">
        <v>152</v>
      </c>
      <c r="L9" s="529"/>
      <c r="M9" s="529"/>
      <c r="N9" s="529"/>
      <c r="O9" s="529"/>
      <c r="P9" s="529"/>
      <c r="Q9" s="136"/>
    </row>
    <row r="10" spans="1:17" ht="39" customHeight="1" x14ac:dyDescent="0.25">
      <c r="A10" s="139" t="s">
        <v>153</v>
      </c>
      <c r="B10" s="144" t="s">
        <v>154</v>
      </c>
      <c r="C10" s="140" t="s">
        <v>155</v>
      </c>
      <c r="D10" s="140" t="s">
        <v>156</v>
      </c>
      <c r="E10" s="140" t="s">
        <v>157</v>
      </c>
      <c r="F10" s="140" t="s">
        <v>158</v>
      </c>
      <c r="G10" s="140" t="s">
        <v>159</v>
      </c>
      <c r="H10" s="145" t="s">
        <v>160</v>
      </c>
      <c r="J10" s="146" t="s">
        <v>55</v>
      </c>
      <c r="K10" s="149" t="s">
        <v>154</v>
      </c>
      <c r="L10" s="150" t="s">
        <v>155</v>
      </c>
      <c r="M10" s="150" t="s">
        <v>156</v>
      </c>
      <c r="N10" s="150" t="s">
        <v>157</v>
      </c>
      <c r="O10" s="150" t="s">
        <v>158</v>
      </c>
      <c r="P10" s="150" t="s">
        <v>159</v>
      </c>
      <c r="Q10" s="151" t="s">
        <v>160</v>
      </c>
    </row>
    <row r="11" spans="1:17" x14ac:dyDescent="0.25">
      <c r="A11" s="141" t="s">
        <v>161</v>
      </c>
      <c r="B11" s="393">
        <v>1.9767541093173699</v>
      </c>
      <c r="C11" s="394">
        <v>1.3677840009984601</v>
      </c>
      <c r="D11" s="394">
        <v>1.9425732358571699</v>
      </c>
      <c r="E11" s="394">
        <v>1.9841093053922902</v>
      </c>
      <c r="F11" s="394">
        <v>1.5560366644716002</v>
      </c>
      <c r="G11" s="394">
        <v>1.39333498174222</v>
      </c>
      <c r="H11" s="395">
        <v>1.42164196213531</v>
      </c>
      <c r="J11" s="147" t="s">
        <v>56</v>
      </c>
      <c r="K11" s="393">
        <v>0.85841382267442901</v>
      </c>
      <c r="L11" s="394">
        <v>1.26084757999508</v>
      </c>
      <c r="M11" s="394">
        <v>1.3526230124117502</v>
      </c>
      <c r="N11" s="394">
        <v>0.81222720647426394</v>
      </c>
      <c r="O11" s="394">
        <v>0.80740124867136298</v>
      </c>
      <c r="P11" s="394">
        <v>0.53128401625402399</v>
      </c>
      <c r="Q11" s="395">
        <v>0.90162131603738305</v>
      </c>
    </row>
    <row r="12" spans="1:17" x14ac:dyDescent="0.25">
      <c r="A12" s="141" t="s">
        <v>162</v>
      </c>
      <c r="B12" s="393">
        <v>1.76987813834306</v>
      </c>
      <c r="C12" s="394">
        <v>1.2789973389081499</v>
      </c>
      <c r="D12" s="394">
        <v>1.3918699250419999</v>
      </c>
      <c r="E12" s="394">
        <v>1.21283472552333</v>
      </c>
      <c r="F12" s="394">
        <v>1.27866919940121</v>
      </c>
      <c r="G12" s="394">
        <v>1.1732408988288801</v>
      </c>
      <c r="H12" s="395">
        <v>1.3336511759048901</v>
      </c>
      <c r="J12" s="147" t="s">
        <v>57</v>
      </c>
      <c r="K12" s="393">
        <v>0.88096083711389794</v>
      </c>
      <c r="L12" s="394">
        <v>1.2792250567004999</v>
      </c>
      <c r="M12" s="394">
        <v>1.16255898893846</v>
      </c>
      <c r="N12" s="394">
        <v>0.76972168039682498</v>
      </c>
      <c r="O12" s="394">
        <v>0.79910685619365696</v>
      </c>
      <c r="P12" s="394">
        <v>0.68615838404403107</v>
      </c>
      <c r="Q12" s="395">
        <v>0.90304795490588896</v>
      </c>
    </row>
    <row r="13" spans="1:17" x14ac:dyDescent="0.25">
      <c r="A13" s="141" t="s">
        <v>163</v>
      </c>
      <c r="B13" s="393">
        <v>1.7118922807983099</v>
      </c>
      <c r="C13" s="394">
        <v>1.1725544047718099</v>
      </c>
      <c r="D13" s="394">
        <v>1.3314844615421599</v>
      </c>
      <c r="E13" s="394">
        <v>1.15328227602369</v>
      </c>
      <c r="F13" s="394">
        <v>1.1820677136318101</v>
      </c>
      <c r="G13" s="394">
        <v>0.70236579675303501</v>
      </c>
      <c r="H13" s="395">
        <v>1.2780584325958799</v>
      </c>
      <c r="J13" s="147" t="s">
        <v>58</v>
      </c>
      <c r="K13" s="393">
        <v>0.86683035706064004</v>
      </c>
      <c r="L13" s="394">
        <v>1.00780075439539</v>
      </c>
      <c r="M13" s="394">
        <v>0.92556666779384</v>
      </c>
      <c r="N13" s="394">
        <v>0.83418423759294991</v>
      </c>
      <c r="O13" s="394">
        <v>0.89790667355866804</v>
      </c>
      <c r="P13" s="394">
        <v>0.460852195386459</v>
      </c>
      <c r="Q13" s="395">
        <v>0.88353019372291497</v>
      </c>
    </row>
    <row r="14" spans="1:17" x14ac:dyDescent="0.25">
      <c r="A14" s="141" t="s">
        <v>164</v>
      </c>
      <c r="B14" s="393">
        <v>1.4544853155140101</v>
      </c>
      <c r="C14" s="394">
        <v>1.02772499495553</v>
      </c>
      <c r="D14" s="394">
        <v>1.21690768617512</v>
      </c>
      <c r="E14" s="394">
        <v>1.1090355463093</v>
      </c>
      <c r="F14" s="394">
        <v>1.08650910688797</v>
      </c>
      <c r="G14" s="394">
        <v>0.72543174475132799</v>
      </c>
      <c r="H14" s="395">
        <v>1.1742790738392899</v>
      </c>
      <c r="J14" s="147" t="s">
        <v>59</v>
      </c>
      <c r="K14" s="393">
        <v>0.84586572648631997</v>
      </c>
      <c r="L14" s="394">
        <v>0.88725292974974901</v>
      </c>
      <c r="M14" s="394">
        <v>0.93999424978896007</v>
      </c>
      <c r="N14" s="394">
        <v>0.87109095017384408</v>
      </c>
      <c r="O14" s="394">
        <v>0.78123392018600402</v>
      </c>
      <c r="P14" s="394">
        <v>0.76883313309068302</v>
      </c>
      <c r="Q14" s="395">
        <v>0.83856359718321505</v>
      </c>
    </row>
    <row r="15" spans="1:17" x14ac:dyDescent="0.25">
      <c r="A15" s="141" t="s">
        <v>165</v>
      </c>
      <c r="B15" s="393">
        <v>0.98763504471832209</v>
      </c>
      <c r="C15" s="394">
        <v>0.90691051366026199</v>
      </c>
      <c r="D15" s="394">
        <v>1.07644434861966</v>
      </c>
      <c r="E15" s="394">
        <v>0.96791640573749305</v>
      </c>
      <c r="F15" s="394">
        <v>0.93907440597733005</v>
      </c>
      <c r="G15" s="394">
        <v>0.79883917169176799</v>
      </c>
      <c r="H15" s="395">
        <v>0.981224982931721</v>
      </c>
      <c r="J15" s="147" t="s">
        <v>60</v>
      </c>
      <c r="K15" s="393">
        <v>0.8120257325392819</v>
      </c>
      <c r="L15" s="394">
        <v>0.90083422409635305</v>
      </c>
      <c r="M15" s="394">
        <v>0.843500327056943</v>
      </c>
      <c r="N15" s="394">
        <v>0.86401200838839198</v>
      </c>
      <c r="O15" s="394">
        <v>0.84025374335787606</v>
      </c>
      <c r="P15" s="394">
        <v>0.80177743599201501</v>
      </c>
      <c r="Q15" s="395">
        <v>0.82940817302580494</v>
      </c>
    </row>
    <row r="16" spans="1:17" x14ac:dyDescent="0.25">
      <c r="A16" s="141" t="s">
        <v>166</v>
      </c>
      <c r="B16" s="393">
        <v>0.83996006944969193</v>
      </c>
      <c r="C16" s="394">
        <v>0.83991839536939294</v>
      </c>
      <c r="D16" s="394">
        <v>1.04119211342185</v>
      </c>
      <c r="E16" s="394">
        <v>0.92255043463097608</v>
      </c>
      <c r="F16" s="394">
        <v>0.87883814550742001</v>
      </c>
      <c r="G16" s="394">
        <v>0.809646653343849</v>
      </c>
      <c r="H16" s="395">
        <v>0.86897631707472001</v>
      </c>
      <c r="J16" s="147" t="s">
        <v>61</v>
      </c>
      <c r="K16" s="393">
        <v>0.80323171809263005</v>
      </c>
      <c r="L16" s="394">
        <v>0.91035222158883999</v>
      </c>
      <c r="M16" s="394">
        <v>0.77935632933077104</v>
      </c>
      <c r="N16" s="394">
        <v>0.91518362089212502</v>
      </c>
      <c r="O16" s="394">
        <v>0.83799484504599708</v>
      </c>
      <c r="P16" s="394">
        <v>0.51775366499601294</v>
      </c>
      <c r="Q16" s="395">
        <v>0.81854001985931202</v>
      </c>
    </row>
    <row r="17" spans="1:17" x14ac:dyDescent="0.25">
      <c r="A17" s="141" t="s">
        <v>167</v>
      </c>
      <c r="B17" s="393">
        <v>0.77754207204030801</v>
      </c>
      <c r="C17" s="394">
        <v>0.81204251056082799</v>
      </c>
      <c r="D17" s="394">
        <v>1.0355401201755601</v>
      </c>
      <c r="E17" s="394">
        <v>0.95746655023287597</v>
      </c>
      <c r="F17" s="394">
        <v>0.87048193906194304</v>
      </c>
      <c r="G17" s="394">
        <v>0.70163543210315193</v>
      </c>
      <c r="H17" s="395">
        <v>0.825268485408438</v>
      </c>
      <c r="J17" s="147" t="s">
        <v>62</v>
      </c>
      <c r="K17" s="393">
        <v>0.81141068451355902</v>
      </c>
      <c r="L17" s="394">
        <v>0.95051327792511497</v>
      </c>
      <c r="M17" s="394">
        <v>1.0315859585046201</v>
      </c>
      <c r="N17" s="394">
        <v>0.98643432781214402</v>
      </c>
      <c r="O17" s="394">
        <v>0.97253165763998994</v>
      </c>
      <c r="P17" s="394">
        <v>0.83348625605130389</v>
      </c>
      <c r="Q17" s="395">
        <v>0.90956553361039494</v>
      </c>
    </row>
    <row r="18" spans="1:17" x14ac:dyDescent="0.25">
      <c r="A18" s="141" t="s">
        <v>72</v>
      </c>
      <c r="B18" s="393">
        <v>0.74659076125493096</v>
      </c>
      <c r="C18" s="394">
        <v>0.84155086169079996</v>
      </c>
      <c r="D18" s="394">
        <v>0.96365227665975495</v>
      </c>
      <c r="E18" s="394">
        <v>0.99446113768932909</v>
      </c>
      <c r="F18" s="394">
        <v>0.86743720401273905</v>
      </c>
      <c r="G18" s="394">
        <v>0.956625119215883</v>
      </c>
      <c r="H18" s="395">
        <v>0.81476084529941306</v>
      </c>
      <c r="J18" s="147" t="s">
        <v>63</v>
      </c>
      <c r="K18" s="393">
        <v>1.1776088634519</v>
      </c>
      <c r="L18" s="394">
        <v>0.946078624470719</v>
      </c>
      <c r="M18" s="394">
        <v>1.1874762535252801</v>
      </c>
      <c r="N18" s="394">
        <v>1.0068701402571301</v>
      </c>
      <c r="O18" s="394">
        <v>1.01529512166186</v>
      </c>
      <c r="P18" s="394">
        <v>0.84188329960617492</v>
      </c>
      <c r="Q18" s="395">
        <v>1.0579286078921499</v>
      </c>
    </row>
    <row r="19" spans="1:17" x14ac:dyDescent="0.25">
      <c r="A19" s="141" t="s">
        <v>73</v>
      </c>
      <c r="B19" s="393">
        <v>0.76077460772585392</v>
      </c>
      <c r="C19" s="394">
        <v>0.89329993268438601</v>
      </c>
      <c r="D19" s="394">
        <v>0.86615894585878606</v>
      </c>
      <c r="E19" s="394">
        <v>1.0936384207888898</v>
      </c>
      <c r="F19" s="394">
        <v>0.87205793568598911</v>
      </c>
      <c r="G19" s="394">
        <v>0.7545249301833139</v>
      </c>
      <c r="H19" s="395">
        <v>0.84629978441203901</v>
      </c>
      <c r="J19" s="436" t="s">
        <v>110</v>
      </c>
      <c r="K19" s="435">
        <v>0.82832928849953802</v>
      </c>
      <c r="L19" s="421">
        <v>0.94379098654693905</v>
      </c>
      <c r="M19" s="421">
        <v>0.93170791182679091</v>
      </c>
      <c r="N19" s="421">
        <v>0.95348872954066399</v>
      </c>
      <c r="O19" s="421">
        <v>0.85657766698255</v>
      </c>
      <c r="P19" s="421">
        <v>0.7472770734813059</v>
      </c>
      <c r="Q19" s="434">
        <v>0.87028869809500609</v>
      </c>
    </row>
    <row r="20" spans="1:17" x14ac:dyDescent="0.25">
      <c r="A20" s="141" t="s">
        <v>74</v>
      </c>
      <c r="B20" s="393">
        <v>0.86895854655418903</v>
      </c>
      <c r="C20" s="394">
        <v>0.80144250184801502</v>
      </c>
      <c r="D20" s="394">
        <v>0.758064728080725</v>
      </c>
      <c r="E20" s="394">
        <v>0.91758014125236298</v>
      </c>
      <c r="F20" s="394">
        <v>0.80588085959842704</v>
      </c>
      <c r="G20" s="394">
        <v>0.76673608577046193</v>
      </c>
      <c r="H20" s="395">
        <v>0.80134195914908901</v>
      </c>
    </row>
    <row r="21" spans="1:17" x14ac:dyDescent="0.25">
      <c r="A21" s="141" t="s">
        <v>75</v>
      </c>
      <c r="B21" s="393">
        <v>0.75789710679636302</v>
      </c>
      <c r="C21" s="394">
        <v>1.2634595546468999</v>
      </c>
      <c r="D21" s="394">
        <v>0.72958299812741201</v>
      </c>
      <c r="E21" s="394">
        <v>0.53638453286399201</v>
      </c>
      <c r="F21" s="394">
        <v>0.76747761913492096</v>
      </c>
      <c r="G21" s="394">
        <v>0.317477992606649</v>
      </c>
      <c r="H21" s="395">
        <v>0.75610412713738695</v>
      </c>
    </row>
    <row r="22" spans="1:17" x14ac:dyDescent="0.25">
      <c r="A22" s="433" t="s">
        <v>110</v>
      </c>
      <c r="B22" s="435">
        <v>0.82832928849953802</v>
      </c>
      <c r="C22" s="421">
        <v>0.94379098654693905</v>
      </c>
      <c r="D22" s="421">
        <v>0.93170791182679091</v>
      </c>
      <c r="E22" s="421">
        <v>0.95348872954066399</v>
      </c>
      <c r="F22" s="421">
        <v>0.85657766698255</v>
      </c>
      <c r="G22" s="421">
        <v>0.7472770734813059</v>
      </c>
      <c r="H22" s="434">
        <v>0.87028869809500609</v>
      </c>
    </row>
    <row r="24" spans="1:17" ht="12.75" customHeight="1" x14ac:dyDescent="0.25">
      <c r="A24" s="123"/>
      <c r="B24" s="525" t="s">
        <v>30</v>
      </c>
      <c r="C24" s="525"/>
      <c r="D24" s="525"/>
      <c r="E24" s="525"/>
      <c r="F24" s="525"/>
      <c r="G24" s="525"/>
      <c r="H24" s="525"/>
      <c r="I24" s="137"/>
      <c r="J24" s="123"/>
      <c r="K24" s="525" t="s">
        <v>30</v>
      </c>
      <c r="L24" s="525"/>
      <c r="M24" s="525"/>
      <c r="N24" s="525"/>
      <c r="O24" s="525"/>
      <c r="P24" s="525"/>
      <c r="Q24" s="525"/>
    </row>
    <row r="25" spans="1:17" ht="12.75" customHeight="1" x14ac:dyDescent="0.25">
      <c r="B25" s="529" t="s">
        <v>152</v>
      </c>
      <c r="C25" s="529"/>
      <c r="D25" s="529"/>
      <c r="E25" s="529"/>
      <c r="F25" s="529"/>
      <c r="G25" s="529"/>
      <c r="H25" s="138"/>
      <c r="J25" s="135"/>
      <c r="K25" s="529" t="s">
        <v>152</v>
      </c>
      <c r="L25" s="529"/>
      <c r="M25" s="529"/>
      <c r="N25" s="529"/>
      <c r="O25" s="529"/>
      <c r="P25" s="529"/>
      <c r="Q25" s="136"/>
    </row>
    <row r="26" spans="1:17" ht="39" customHeight="1" x14ac:dyDescent="0.25">
      <c r="A26" s="139" t="s">
        <v>153</v>
      </c>
      <c r="B26" s="149" t="s">
        <v>154</v>
      </c>
      <c r="C26" s="150" t="s">
        <v>155</v>
      </c>
      <c r="D26" s="150" t="s">
        <v>156</v>
      </c>
      <c r="E26" s="150" t="s">
        <v>157</v>
      </c>
      <c r="F26" s="150" t="s">
        <v>158</v>
      </c>
      <c r="G26" s="150" t="s">
        <v>159</v>
      </c>
      <c r="H26" s="151" t="s">
        <v>30</v>
      </c>
      <c r="J26" s="146" t="s">
        <v>55</v>
      </c>
      <c r="K26" s="149" t="s">
        <v>154</v>
      </c>
      <c r="L26" s="150" t="s">
        <v>155</v>
      </c>
      <c r="M26" s="150" t="s">
        <v>156</v>
      </c>
      <c r="N26" s="150" t="s">
        <v>157</v>
      </c>
      <c r="O26" s="150" t="s">
        <v>158</v>
      </c>
      <c r="P26" s="150" t="s">
        <v>159</v>
      </c>
      <c r="Q26" s="151" t="s">
        <v>30</v>
      </c>
    </row>
    <row r="27" spans="1:17" x14ac:dyDescent="0.25">
      <c r="A27" s="141" t="s">
        <v>161</v>
      </c>
      <c r="B27" s="393">
        <v>1.5798511320240101</v>
      </c>
      <c r="C27" s="394">
        <v>1.3951757094025701</v>
      </c>
      <c r="D27" s="394">
        <v>1.4303056965509899</v>
      </c>
      <c r="E27" s="394">
        <v>1.5672472588949</v>
      </c>
      <c r="F27" s="394">
        <v>1.3534224381731901</v>
      </c>
      <c r="G27" s="394">
        <v>1.1488636314757901</v>
      </c>
      <c r="H27" s="395">
        <v>1.3960651627782099</v>
      </c>
      <c r="J27" s="147" t="s">
        <v>56</v>
      </c>
      <c r="K27" s="393">
        <v>1.44887244048471</v>
      </c>
      <c r="L27" s="394">
        <v>2.48872602141333</v>
      </c>
      <c r="M27" s="394">
        <v>2.0151172372444801</v>
      </c>
      <c r="N27" s="394">
        <v>1.11559956132699</v>
      </c>
      <c r="O27" s="394">
        <v>1.1163338497892499</v>
      </c>
      <c r="P27" s="394">
        <v>1.4436563564092402</v>
      </c>
      <c r="Q27" s="395">
        <v>1.61036983718458</v>
      </c>
    </row>
    <row r="28" spans="1:17" x14ac:dyDescent="0.25">
      <c r="A28" s="141" t="s">
        <v>162</v>
      </c>
      <c r="B28" s="393">
        <v>1.9574654841881702</v>
      </c>
      <c r="C28" s="394">
        <v>1.3216032456918501</v>
      </c>
      <c r="D28" s="394">
        <v>1.36824496294633</v>
      </c>
      <c r="E28" s="394">
        <v>1.14219233467368</v>
      </c>
      <c r="F28" s="394">
        <v>1.26446479558184</v>
      </c>
      <c r="G28" s="394">
        <v>0.8510684616124109</v>
      </c>
      <c r="H28" s="395">
        <v>1.3656913261194401</v>
      </c>
      <c r="J28" s="147" t="s">
        <v>57</v>
      </c>
      <c r="K28" s="393">
        <v>1.29829618196787</v>
      </c>
      <c r="L28" s="394">
        <v>1.9549281947894901</v>
      </c>
      <c r="M28" s="394">
        <v>1.7181162757088899</v>
      </c>
      <c r="N28" s="394">
        <v>0.96500171336919094</v>
      </c>
      <c r="O28" s="394">
        <v>1.13568750316611</v>
      </c>
      <c r="P28" s="394">
        <v>1.21401830548804</v>
      </c>
      <c r="Q28" s="395">
        <v>1.4068131761153502</v>
      </c>
    </row>
    <row r="29" spans="1:17" x14ac:dyDescent="0.25">
      <c r="A29" s="141" t="s">
        <v>163</v>
      </c>
      <c r="B29" s="393">
        <v>1.9084783916388401</v>
      </c>
      <c r="C29" s="394">
        <v>1.2036534235560901</v>
      </c>
      <c r="D29" s="394">
        <v>1.32047038694592</v>
      </c>
      <c r="E29" s="394">
        <v>1.1256667662400299</v>
      </c>
      <c r="F29" s="394">
        <v>1.17947478979853</v>
      </c>
      <c r="G29" s="394">
        <v>0.59020660754352394</v>
      </c>
      <c r="H29" s="395">
        <v>1.30636616084984</v>
      </c>
      <c r="J29" s="147" t="s">
        <v>58</v>
      </c>
      <c r="K29" s="393">
        <v>1.1908229109933699</v>
      </c>
      <c r="L29" s="394">
        <v>1.69192421126657</v>
      </c>
      <c r="M29" s="394">
        <v>1.5172007284864302</v>
      </c>
      <c r="N29" s="394">
        <v>1.2121465224255901</v>
      </c>
      <c r="O29" s="394">
        <v>1.0368833088798699</v>
      </c>
      <c r="P29" s="394">
        <v>1.2542495986873299</v>
      </c>
      <c r="Q29" s="395">
        <v>1.2674740715524799</v>
      </c>
    </row>
    <row r="30" spans="1:17" x14ac:dyDescent="0.25">
      <c r="A30" s="141" t="s">
        <v>164</v>
      </c>
      <c r="B30" s="393">
        <v>1.57616315820498</v>
      </c>
      <c r="C30" s="394">
        <v>1.0497092347322701</v>
      </c>
      <c r="D30" s="394">
        <v>1.22441212752571</v>
      </c>
      <c r="E30" s="394">
        <v>1.1049955031004199</v>
      </c>
      <c r="F30" s="394">
        <v>1.0899170474455899</v>
      </c>
      <c r="G30" s="394">
        <v>0.65517190654598101</v>
      </c>
      <c r="H30" s="395">
        <v>1.2042759991804</v>
      </c>
      <c r="J30" s="147" t="s">
        <v>59</v>
      </c>
      <c r="K30" s="393">
        <v>1.0749426651224399</v>
      </c>
      <c r="L30" s="394">
        <v>1.51944041447333</v>
      </c>
      <c r="M30" s="394">
        <v>1.3070740915503201</v>
      </c>
      <c r="N30" s="394">
        <v>0.92920922455796695</v>
      </c>
      <c r="O30" s="394">
        <v>0.98213088822616001</v>
      </c>
      <c r="P30" s="394">
        <v>1.02068784257596</v>
      </c>
      <c r="Q30" s="395">
        <v>1.1450854046205499</v>
      </c>
    </row>
    <row r="31" spans="1:17" x14ac:dyDescent="0.25">
      <c r="A31" s="141" t="s">
        <v>165</v>
      </c>
      <c r="B31" s="393">
        <v>1.03080639858756</v>
      </c>
      <c r="C31" s="394">
        <v>0.92177876293200101</v>
      </c>
      <c r="D31" s="394">
        <v>1.08563437361036</v>
      </c>
      <c r="E31" s="394">
        <v>0.96682346109051098</v>
      </c>
      <c r="F31" s="394">
        <v>0.94768845515390898</v>
      </c>
      <c r="G31" s="394">
        <v>0.83638941569773606</v>
      </c>
      <c r="H31" s="395">
        <v>1.00637064547434</v>
      </c>
      <c r="J31" s="147" t="s">
        <v>60</v>
      </c>
      <c r="K31" s="393">
        <v>0.98041536386514194</v>
      </c>
      <c r="L31" s="394">
        <v>1.3892636867007702</v>
      </c>
      <c r="M31" s="394">
        <v>1.1856374962748901</v>
      </c>
      <c r="N31" s="394">
        <v>0.87159034592025408</v>
      </c>
      <c r="O31" s="394">
        <v>0.92034402429121698</v>
      </c>
      <c r="P31" s="394">
        <v>1.0962222112637199</v>
      </c>
      <c r="Q31" s="395">
        <v>1.04391177721657</v>
      </c>
    </row>
    <row r="32" spans="1:17" x14ac:dyDescent="0.25">
      <c r="A32" s="141" t="s">
        <v>166</v>
      </c>
      <c r="B32" s="393">
        <v>0.85815065452210404</v>
      </c>
      <c r="C32" s="394">
        <v>0.84733345827495099</v>
      </c>
      <c r="D32" s="394">
        <v>1.0440191335179001</v>
      </c>
      <c r="E32" s="394">
        <v>0.91870877090844605</v>
      </c>
      <c r="F32" s="394">
        <v>0.87835511374015995</v>
      </c>
      <c r="G32" s="394">
        <v>0.88595833422986903</v>
      </c>
      <c r="H32" s="395">
        <v>0.87990529817235197</v>
      </c>
      <c r="J32" s="147" t="s">
        <v>61</v>
      </c>
      <c r="K32" s="393">
        <v>0.96532330141533096</v>
      </c>
      <c r="L32" s="394">
        <v>1.32918923316377</v>
      </c>
      <c r="M32" s="394">
        <v>1.1110433578204999</v>
      </c>
      <c r="N32" s="394">
        <v>0.98419676021132507</v>
      </c>
      <c r="O32" s="394">
        <v>0.93907385389961506</v>
      </c>
      <c r="P32" s="394">
        <v>0.91537236967395008</v>
      </c>
      <c r="Q32" s="395">
        <v>1.04838570618017</v>
      </c>
    </row>
    <row r="33" spans="1:17" x14ac:dyDescent="0.25">
      <c r="A33" s="141" t="s">
        <v>167</v>
      </c>
      <c r="B33" s="393">
        <v>0.78759809410051995</v>
      </c>
      <c r="C33" s="394">
        <v>0.81733811848250693</v>
      </c>
      <c r="D33" s="394">
        <v>1.0311577187168599</v>
      </c>
      <c r="E33" s="394">
        <v>0.949208042337364</v>
      </c>
      <c r="F33" s="394">
        <v>0.87091839215855305</v>
      </c>
      <c r="G33" s="394">
        <v>0.75095697249541804</v>
      </c>
      <c r="H33" s="395">
        <v>0.82970659742787101</v>
      </c>
      <c r="J33" s="147" t="s">
        <v>62</v>
      </c>
      <c r="K33" s="393">
        <v>1.0072146922840901</v>
      </c>
      <c r="L33" s="394">
        <v>1.23264505865989</v>
      </c>
      <c r="M33" s="394">
        <v>1.1773158406853299</v>
      </c>
      <c r="N33" s="394">
        <v>1.0049092752806099</v>
      </c>
      <c r="O33" s="394">
        <v>1.0254676999210599</v>
      </c>
      <c r="P33" s="394">
        <v>1.1218927964522301</v>
      </c>
      <c r="Q33" s="395">
        <v>1.12138642548983</v>
      </c>
    </row>
    <row r="34" spans="1:17" x14ac:dyDescent="0.25">
      <c r="A34" s="141" t="s">
        <v>72</v>
      </c>
      <c r="B34" s="393">
        <v>0.74844413516588304</v>
      </c>
      <c r="C34" s="394">
        <v>0.84381874129838708</v>
      </c>
      <c r="D34" s="394">
        <v>0.98460466704460803</v>
      </c>
      <c r="E34" s="394">
        <v>0.97679492070208995</v>
      </c>
      <c r="F34" s="394">
        <v>0.86957426047816699</v>
      </c>
      <c r="G34" s="394">
        <v>1.05884638830018</v>
      </c>
      <c r="H34" s="395">
        <v>0.81456635472821204</v>
      </c>
      <c r="J34" s="147" t="s">
        <v>63</v>
      </c>
      <c r="K34" s="393">
        <v>1.4186270671282</v>
      </c>
      <c r="L34" s="394">
        <v>1.17608454984983</v>
      </c>
      <c r="M34" s="394">
        <v>1.23399673585015</v>
      </c>
      <c r="N34" s="394">
        <v>1.0878090462625101</v>
      </c>
      <c r="O34" s="394">
        <v>1.1146859663439701</v>
      </c>
      <c r="P34" s="394">
        <v>0.95477706917069893</v>
      </c>
      <c r="Q34" s="395">
        <v>1.2005314719308999</v>
      </c>
    </row>
    <row r="35" spans="1:17" x14ac:dyDescent="0.25">
      <c r="A35" s="141" t="s">
        <v>73</v>
      </c>
      <c r="B35" s="393">
        <v>0.75721715627872699</v>
      </c>
      <c r="C35" s="394">
        <v>0.90754047581029496</v>
      </c>
      <c r="D35" s="394">
        <v>0.86579777070275998</v>
      </c>
      <c r="E35" s="394">
        <v>1.0900158052611399</v>
      </c>
      <c r="F35" s="394">
        <v>0.87372871459747303</v>
      </c>
      <c r="G35" s="394">
        <v>0.82639273315497308</v>
      </c>
      <c r="H35" s="395">
        <v>0.84602180139773597</v>
      </c>
      <c r="J35" s="436" t="s">
        <v>110</v>
      </c>
      <c r="K35" s="435">
        <v>1.0450242658967901</v>
      </c>
      <c r="L35" s="421">
        <v>1.2397179115605201</v>
      </c>
      <c r="M35" s="421">
        <v>1.2043115512629601</v>
      </c>
      <c r="N35" s="421">
        <v>1.02298182410552</v>
      </c>
      <c r="O35" s="421">
        <v>0.97401730551398502</v>
      </c>
      <c r="P35" s="421">
        <v>1.0177679862256199</v>
      </c>
      <c r="Q35" s="434">
        <v>1.13047421784247</v>
      </c>
    </row>
    <row r="36" spans="1:17" x14ac:dyDescent="0.25">
      <c r="A36" s="141" t="s">
        <v>74</v>
      </c>
      <c r="B36" s="393">
        <v>0.88031673640195907</v>
      </c>
      <c r="C36" s="394">
        <v>0.78488576964284507</v>
      </c>
      <c r="D36" s="394">
        <v>0.75434606595582598</v>
      </c>
      <c r="E36" s="394">
        <v>0.91355572270834895</v>
      </c>
      <c r="F36" s="394">
        <v>0.79753493473342107</v>
      </c>
      <c r="G36" s="394">
        <v>0.68797025684970192</v>
      </c>
      <c r="H36" s="395">
        <v>0.79717202009395505</v>
      </c>
    </row>
    <row r="37" spans="1:17" x14ac:dyDescent="0.25">
      <c r="A37" s="141" t="s">
        <v>75</v>
      </c>
      <c r="B37" s="393">
        <v>0.71776224919403697</v>
      </c>
      <c r="C37" s="394">
        <v>1.1380554701401699</v>
      </c>
      <c r="D37" s="394">
        <v>0.73509070394586606</v>
      </c>
      <c r="E37" s="394">
        <v>0.58457505430966106</v>
      </c>
      <c r="F37" s="394">
        <v>0.77787036078068994</v>
      </c>
      <c r="G37" s="394">
        <v>0.39527824873327705</v>
      </c>
      <c r="H37" s="395">
        <v>0.75565013223621702</v>
      </c>
    </row>
    <row r="38" spans="1:17" x14ac:dyDescent="0.25">
      <c r="A38" s="433" t="s">
        <v>110</v>
      </c>
      <c r="B38" s="435">
        <v>1.0450242658967901</v>
      </c>
      <c r="C38" s="421">
        <v>1.2397179115605201</v>
      </c>
      <c r="D38" s="421">
        <v>1.2043115512629601</v>
      </c>
      <c r="E38" s="421">
        <v>1.02298182410552</v>
      </c>
      <c r="F38" s="421">
        <v>0.97401730551398502</v>
      </c>
      <c r="G38" s="421">
        <v>1.0177679862256199</v>
      </c>
      <c r="H38" s="434">
        <v>1.13047421784247</v>
      </c>
    </row>
    <row r="41" spans="1:17" ht="12.75" customHeight="1" x14ac:dyDescent="0.25">
      <c r="A41" s="123"/>
      <c r="B41" s="525" t="s">
        <v>168</v>
      </c>
      <c r="C41" s="525"/>
      <c r="D41" s="525"/>
      <c r="E41" s="525"/>
      <c r="F41" s="525"/>
      <c r="G41" s="525"/>
      <c r="H41" s="525"/>
      <c r="I41" s="142"/>
      <c r="J41" s="123"/>
      <c r="K41" s="525" t="s">
        <v>168</v>
      </c>
      <c r="L41" s="525"/>
      <c r="M41" s="525"/>
      <c r="N41" s="525"/>
      <c r="O41" s="525"/>
      <c r="P41" s="525"/>
      <c r="Q41" s="525"/>
    </row>
    <row r="42" spans="1:17" ht="39" customHeight="1" x14ac:dyDescent="0.25">
      <c r="A42" s="139" t="s">
        <v>153</v>
      </c>
      <c r="B42" s="149" t="s">
        <v>154</v>
      </c>
      <c r="C42" s="150" t="s">
        <v>155</v>
      </c>
      <c r="D42" s="150" t="s">
        <v>156</v>
      </c>
      <c r="E42" s="150" t="s">
        <v>157</v>
      </c>
      <c r="F42" s="150" t="s">
        <v>158</v>
      </c>
      <c r="G42" s="150" t="s">
        <v>159</v>
      </c>
      <c r="H42" s="151" t="s">
        <v>28</v>
      </c>
      <c r="J42" s="148" t="s">
        <v>55</v>
      </c>
      <c r="K42" s="149" t="s">
        <v>154</v>
      </c>
      <c r="L42" s="150" t="s">
        <v>155</v>
      </c>
      <c r="M42" s="150" t="s">
        <v>156</v>
      </c>
      <c r="N42" s="150" t="s">
        <v>157</v>
      </c>
      <c r="O42" s="150" t="s">
        <v>158</v>
      </c>
      <c r="P42" s="150" t="s">
        <v>159</v>
      </c>
      <c r="Q42" s="151" t="s">
        <v>28</v>
      </c>
    </row>
    <row r="43" spans="1:17" x14ac:dyDescent="0.25">
      <c r="A43" s="141" t="s">
        <v>161</v>
      </c>
      <c r="B43" s="152">
        <v>10478</v>
      </c>
      <c r="C43" s="153">
        <v>163337</v>
      </c>
      <c r="D43" s="153">
        <v>5676</v>
      </c>
      <c r="E43" s="153">
        <v>399</v>
      </c>
      <c r="F43" s="153">
        <v>1796</v>
      </c>
      <c r="G43" s="153">
        <v>5752</v>
      </c>
      <c r="H43" s="154">
        <v>187438</v>
      </c>
      <c r="J43" s="147" t="s">
        <v>56</v>
      </c>
      <c r="K43" s="152">
        <v>6426</v>
      </c>
      <c r="L43" s="153">
        <v>3408</v>
      </c>
      <c r="M43" s="153">
        <v>1153</v>
      </c>
      <c r="N43" s="153">
        <v>47</v>
      </c>
      <c r="O43" s="153">
        <v>1556</v>
      </c>
      <c r="P43" s="153">
        <v>75</v>
      </c>
      <c r="Q43" s="154">
        <v>12665</v>
      </c>
    </row>
    <row r="44" spans="1:17" x14ac:dyDescent="0.25">
      <c r="A44" s="141" t="s">
        <v>162</v>
      </c>
      <c r="B44" s="152">
        <v>17432</v>
      </c>
      <c r="C44" s="153">
        <v>129887</v>
      </c>
      <c r="D44" s="153">
        <v>31729</v>
      </c>
      <c r="E44" s="153">
        <v>1187</v>
      </c>
      <c r="F44" s="153">
        <v>3878</v>
      </c>
      <c r="G44" s="153">
        <v>750</v>
      </c>
      <c r="H44" s="154">
        <v>184863</v>
      </c>
      <c r="J44" s="147" t="s">
        <v>57</v>
      </c>
      <c r="K44" s="152">
        <v>7993</v>
      </c>
      <c r="L44" s="153">
        <v>3738</v>
      </c>
      <c r="M44" s="153">
        <v>1614</v>
      </c>
      <c r="N44" s="153">
        <v>61</v>
      </c>
      <c r="O44" s="153">
        <v>2641</v>
      </c>
      <c r="P44" s="153">
        <v>88</v>
      </c>
      <c r="Q44" s="154">
        <v>16135</v>
      </c>
    </row>
    <row r="45" spans="1:17" x14ac:dyDescent="0.25">
      <c r="A45" s="141" t="s">
        <v>163</v>
      </c>
      <c r="B45" s="152">
        <v>21911</v>
      </c>
      <c r="C45" s="153">
        <v>59756</v>
      </c>
      <c r="D45" s="153">
        <v>52126</v>
      </c>
      <c r="E45" s="153">
        <v>4094</v>
      </c>
      <c r="F45" s="153">
        <v>12213</v>
      </c>
      <c r="G45" s="153">
        <v>329</v>
      </c>
      <c r="H45" s="154">
        <v>150429</v>
      </c>
      <c r="J45" s="147" t="s">
        <v>58</v>
      </c>
      <c r="K45" s="152">
        <v>9755</v>
      </c>
      <c r="L45" s="153">
        <v>4288</v>
      </c>
      <c r="M45" s="153">
        <v>2063</v>
      </c>
      <c r="N45" s="153">
        <v>109</v>
      </c>
      <c r="O45" s="153">
        <v>3513</v>
      </c>
      <c r="P45" s="153">
        <v>109</v>
      </c>
      <c r="Q45" s="154">
        <v>19837</v>
      </c>
    </row>
    <row r="46" spans="1:17" x14ac:dyDescent="0.25">
      <c r="A46" s="141" t="s">
        <v>164</v>
      </c>
      <c r="B46" s="152">
        <v>36120</v>
      </c>
      <c r="C46" s="153">
        <v>36177</v>
      </c>
      <c r="D46" s="153">
        <v>55947</v>
      </c>
      <c r="E46" s="153">
        <v>16618</v>
      </c>
      <c r="F46" s="153">
        <v>22924</v>
      </c>
      <c r="G46" s="153">
        <v>259</v>
      </c>
      <c r="H46" s="154">
        <v>168045</v>
      </c>
      <c r="J46" s="147" t="s">
        <v>59</v>
      </c>
      <c r="K46" s="152">
        <v>22207</v>
      </c>
      <c r="L46" s="153">
        <v>9650</v>
      </c>
      <c r="M46" s="153">
        <v>5005</v>
      </c>
      <c r="N46" s="153">
        <v>297</v>
      </c>
      <c r="O46" s="153">
        <v>8765</v>
      </c>
      <c r="P46" s="153">
        <v>209</v>
      </c>
      <c r="Q46" s="154">
        <v>46133</v>
      </c>
    </row>
    <row r="47" spans="1:17" x14ac:dyDescent="0.25">
      <c r="A47" s="141" t="s">
        <v>165</v>
      </c>
      <c r="B47" s="152">
        <v>113695</v>
      </c>
      <c r="C47" s="153">
        <v>30531</v>
      </c>
      <c r="D47" s="153">
        <v>49276</v>
      </c>
      <c r="E47" s="153">
        <v>17113</v>
      </c>
      <c r="F47" s="153">
        <v>43801</v>
      </c>
      <c r="G47" s="153">
        <v>388</v>
      </c>
      <c r="H47" s="154">
        <v>254804</v>
      </c>
      <c r="J47" s="147" t="s">
        <v>60</v>
      </c>
      <c r="K47" s="152">
        <v>73809</v>
      </c>
      <c r="L47" s="153">
        <v>29697</v>
      </c>
      <c r="M47" s="153">
        <v>19632</v>
      </c>
      <c r="N47" s="153">
        <v>2332</v>
      </c>
      <c r="O47" s="153">
        <v>33669</v>
      </c>
      <c r="P47" s="153">
        <v>687</v>
      </c>
      <c r="Q47" s="154">
        <v>159826</v>
      </c>
    </row>
    <row r="48" spans="1:17" x14ac:dyDescent="0.25">
      <c r="A48" s="141" t="s">
        <v>166</v>
      </c>
      <c r="B48" s="152">
        <v>62290</v>
      </c>
      <c r="C48" s="153">
        <v>8536</v>
      </c>
      <c r="D48" s="153">
        <v>10911</v>
      </c>
      <c r="E48" s="153">
        <v>5234</v>
      </c>
      <c r="F48" s="153">
        <v>16965</v>
      </c>
      <c r="G48" s="153">
        <v>138</v>
      </c>
      <c r="H48" s="154">
        <v>104074</v>
      </c>
      <c r="J48" s="147" t="s">
        <v>61</v>
      </c>
      <c r="K48" s="152">
        <v>86022</v>
      </c>
      <c r="L48" s="153">
        <v>51931</v>
      </c>
      <c r="M48" s="153">
        <v>31711</v>
      </c>
      <c r="N48" s="153">
        <v>9281</v>
      </c>
      <c r="O48" s="153">
        <v>39793</v>
      </c>
      <c r="P48" s="153">
        <v>826</v>
      </c>
      <c r="Q48" s="154">
        <v>219564</v>
      </c>
    </row>
    <row r="49" spans="1:17" x14ac:dyDescent="0.25">
      <c r="A49" s="141" t="s">
        <v>167</v>
      </c>
      <c r="B49" s="152">
        <v>33667</v>
      </c>
      <c r="C49" s="153">
        <v>4186</v>
      </c>
      <c r="D49" s="153">
        <v>5464</v>
      </c>
      <c r="E49" s="153">
        <v>2544</v>
      </c>
      <c r="F49" s="153">
        <v>10159</v>
      </c>
      <c r="G49" s="153">
        <v>49</v>
      </c>
      <c r="H49" s="154">
        <v>56069</v>
      </c>
      <c r="J49" s="147" t="s">
        <v>62</v>
      </c>
      <c r="K49" s="152">
        <v>72732</v>
      </c>
      <c r="L49" s="153">
        <v>109488</v>
      </c>
      <c r="M49" s="153">
        <v>54474</v>
      </c>
      <c r="N49" s="153">
        <v>18170</v>
      </c>
      <c r="O49" s="153">
        <v>22673</v>
      </c>
      <c r="P49" s="153">
        <v>2288</v>
      </c>
      <c r="Q49" s="154">
        <v>279825</v>
      </c>
    </row>
    <row r="50" spans="1:17" x14ac:dyDescent="0.25">
      <c r="A50" s="141" t="s">
        <v>72</v>
      </c>
      <c r="B50" s="152">
        <v>17537</v>
      </c>
      <c r="C50" s="153">
        <v>2316</v>
      </c>
      <c r="D50" s="153">
        <v>4019</v>
      </c>
      <c r="E50" s="153">
        <v>1417</v>
      </c>
      <c r="F50" s="153">
        <v>8392</v>
      </c>
      <c r="G50" s="153">
        <v>38</v>
      </c>
      <c r="H50" s="154">
        <v>33719</v>
      </c>
      <c r="J50" s="147" t="s">
        <v>63</v>
      </c>
      <c r="K50" s="152">
        <v>36201</v>
      </c>
      <c r="L50" s="153">
        <v>222980</v>
      </c>
      <c r="M50" s="153">
        <v>102044</v>
      </c>
      <c r="N50" s="153">
        <v>18631</v>
      </c>
      <c r="O50" s="153">
        <v>11466</v>
      </c>
      <c r="P50" s="153">
        <v>3435</v>
      </c>
      <c r="Q50" s="154">
        <v>394757</v>
      </c>
    </row>
    <row r="51" spans="1:17" x14ac:dyDescent="0.25">
      <c r="A51" s="141" t="s">
        <v>73</v>
      </c>
      <c r="B51" s="152">
        <v>1327</v>
      </c>
      <c r="C51" s="153">
        <v>315</v>
      </c>
      <c r="D51" s="153">
        <v>1038</v>
      </c>
      <c r="E51" s="153">
        <v>219</v>
      </c>
      <c r="F51" s="153">
        <v>1946</v>
      </c>
      <c r="G51" s="153">
        <v>7</v>
      </c>
      <c r="H51" s="154">
        <v>4852</v>
      </c>
      <c r="J51" s="436" t="s">
        <v>110</v>
      </c>
      <c r="K51" s="437">
        <v>315145</v>
      </c>
      <c r="L51" s="438">
        <v>435180</v>
      </c>
      <c r="M51" s="438">
        <v>217696</v>
      </c>
      <c r="N51" s="438">
        <v>48928</v>
      </c>
      <c r="O51" s="438">
        <v>124076</v>
      </c>
      <c r="P51" s="438">
        <v>7717</v>
      </c>
      <c r="Q51" s="439">
        <v>1148742</v>
      </c>
    </row>
    <row r="52" spans="1:17" x14ac:dyDescent="0.25">
      <c r="A52" s="141" t="s">
        <v>74</v>
      </c>
      <c r="B52" s="152">
        <v>544</v>
      </c>
      <c r="C52" s="153">
        <v>97</v>
      </c>
      <c r="D52" s="153">
        <v>1044</v>
      </c>
      <c r="E52" s="153">
        <v>75</v>
      </c>
      <c r="F52" s="153">
        <v>1423</v>
      </c>
      <c r="G52" s="153">
        <v>5</v>
      </c>
      <c r="H52" s="154">
        <v>3188</v>
      </c>
    </row>
    <row r="53" spans="1:17" x14ac:dyDescent="0.25">
      <c r="A53" s="141" t="s">
        <v>75</v>
      </c>
      <c r="B53" s="152">
        <v>144</v>
      </c>
      <c r="C53" s="153">
        <v>42</v>
      </c>
      <c r="D53" s="153">
        <v>466</v>
      </c>
      <c r="E53" s="153">
        <v>28</v>
      </c>
      <c r="F53" s="153">
        <v>579</v>
      </c>
      <c r="G53" s="153">
        <v>2</v>
      </c>
      <c r="H53" s="154">
        <v>1261</v>
      </c>
    </row>
    <row r="54" spans="1:17" x14ac:dyDescent="0.25">
      <c r="A54" s="433" t="s">
        <v>110</v>
      </c>
      <c r="B54" s="437">
        <v>315145</v>
      </c>
      <c r="C54" s="438">
        <v>435180</v>
      </c>
      <c r="D54" s="438">
        <v>217696</v>
      </c>
      <c r="E54" s="438">
        <v>48928</v>
      </c>
      <c r="F54" s="438">
        <v>124076</v>
      </c>
      <c r="G54" s="438">
        <v>7717</v>
      </c>
      <c r="H54" s="439">
        <v>1148742</v>
      </c>
    </row>
    <row r="57" spans="1:17" ht="12.75" customHeight="1" x14ac:dyDescent="0.25">
      <c r="A57" s="123"/>
      <c r="B57" s="525" t="s">
        <v>169</v>
      </c>
      <c r="C57" s="525"/>
      <c r="D57" s="525"/>
      <c r="E57" s="525"/>
      <c r="F57" s="525"/>
      <c r="G57" s="525"/>
      <c r="H57" s="525"/>
      <c r="I57" s="142"/>
      <c r="J57" s="123"/>
      <c r="K57" s="525" t="s">
        <v>169</v>
      </c>
      <c r="L57" s="525"/>
      <c r="M57" s="525"/>
      <c r="N57" s="525"/>
      <c r="O57" s="525"/>
      <c r="P57" s="525"/>
      <c r="Q57" s="525"/>
    </row>
    <row r="58" spans="1:17" ht="39" customHeight="1" x14ac:dyDescent="0.25">
      <c r="A58" s="139" t="s">
        <v>153</v>
      </c>
      <c r="B58" s="149" t="s">
        <v>154</v>
      </c>
      <c r="C58" s="150" t="s">
        <v>155</v>
      </c>
      <c r="D58" s="150" t="s">
        <v>156</v>
      </c>
      <c r="E58" s="150" t="s">
        <v>157</v>
      </c>
      <c r="F58" s="150" t="s">
        <v>158</v>
      </c>
      <c r="G58" s="150" t="s">
        <v>159</v>
      </c>
      <c r="H58" s="151" t="s">
        <v>31</v>
      </c>
      <c r="J58" s="148" t="s">
        <v>55</v>
      </c>
      <c r="K58" s="149" t="s">
        <v>154</v>
      </c>
      <c r="L58" s="150" t="s">
        <v>155</v>
      </c>
      <c r="M58" s="150" t="s">
        <v>156</v>
      </c>
      <c r="N58" s="150" t="s">
        <v>157</v>
      </c>
      <c r="O58" s="150" t="s">
        <v>158</v>
      </c>
      <c r="P58" s="150" t="s">
        <v>159</v>
      </c>
      <c r="Q58" s="151" t="s">
        <v>31</v>
      </c>
    </row>
    <row r="59" spans="1:17" x14ac:dyDescent="0.25">
      <c r="A59" s="141" t="s">
        <v>161</v>
      </c>
      <c r="B59" s="161">
        <v>62.484920000000002</v>
      </c>
      <c r="C59" s="162">
        <v>816.44199000000003</v>
      </c>
      <c r="D59" s="162">
        <v>48.864789999999999</v>
      </c>
      <c r="E59" s="162">
        <v>2.7411050000000001</v>
      </c>
      <c r="F59" s="162">
        <v>12.284171000000001</v>
      </c>
      <c r="G59" s="162">
        <v>16.767122000000001</v>
      </c>
      <c r="H59" s="163">
        <v>959.58409800000004</v>
      </c>
      <c r="J59" s="147" t="s">
        <v>56</v>
      </c>
      <c r="K59" s="155">
        <v>1695.641635</v>
      </c>
      <c r="L59" s="156">
        <v>251.15884199999999</v>
      </c>
      <c r="M59" s="156">
        <v>213.60082</v>
      </c>
      <c r="N59" s="156">
        <v>17.962834999999998</v>
      </c>
      <c r="O59" s="156">
        <v>426.26569599999999</v>
      </c>
      <c r="P59" s="156">
        <v>8.1898260000000001</v>
      </c>
      <c r="Q59" s="157">
        <v>2612.8196539999999</v>
      </c>
    </row>
    <row r="60" spans="1:17" x14ac:dyDescent="0.25">
      <c r="A60" s="141" t="s">
        <v>162</v>
      </c>
      <c r="B60" s="164">
        <v>274.635288</v>
      </c>
      <c r="C60" s="165">
        <v>1882.328197</v>
      </c>
      <c r="D60" s="165">
        <v>469.48812099999998</v>
      </c>
      <c r="E60" s="165">
        <v>21.434715000000001</v>
      </c>
      <c r="F60" s="165">
        <v>53.840425000000003</v>
      </c>
      <c r="G60" s="165">
        <v>17.862300999999999</v>
      </c>
      <c r="H60" s="166">
        <v>2719.5890469999999</v>
      </c>
      <c r="J60" s="147" t="s">
        <v>57</v>
      </c>
      <c r="K60" s="158">
        <v>2423.2596960000001</v>
      </c>
      <c r="L60" s="159">
        <v>335.19559400000003</v>
      </c>
      <c r="M60" s="159">
        <v>278.076435</v>
      </c>
      <c r="N60" s="159">
        <v>24.873156000000002</v>
      </c>
      <c r="O60" s="159">
        <v>699.21414500000003</v>
      </c>
      <c r="P60" s="159">
        <v>14.653204000000001</v>
      </c>
      <c r="Q60" s="160">
        <v>3775.27223</v>
      </c>
    </row>
    <row r="61" spans="1:17" x14ac:dyDescent="0.25">
      <c r="A61" s="141" t="s">
        <v>163</v>
      </c>
      <c r="B61" s="164">
        <v>663.53047600000002</v>
      </c>
      <c r="C61" s="165">
        <v>1971.096988</v>
      </c>
      <c r="D61" s="165">
        <v>1616.810205</v>
      </c>
      <c r="E61" s="165">
        <v>136.29917699999999</v>
      </c>
      <c r="F61" s="165">
        <v>349.036067</v>
      </c>
      <c r="G61" s="165">
        <v>15.352368</v>
      </c>
      <c r="H61" s="166">
        <v>4752.1252809999996</v>
      </c>
      <c r="J61" s="147" t="s">
        <v>58</v>
      </c>
      <c r="K61" s="158">
        <v>3186.8226279999999</v>
      </c>
      <c r="L61" s="159">
        <v>343.24293</v>
      </c>
      <c r="M61" s="159">
        <v>303.55087800000001</v>
      </c>
      <c r="N61" s="159">
        <v>35.410322000000001</v>
      </c>
      <c r="O61" s="159">
        <v>1146.7858670000001</v>
      </c>
      <c r="P61" s="159">
        <v>11.974275</v>
      </c>
      <c r="Q61" s="160">
        <v>5027.7869000000001</v>
      </c>
    </row>
    <row r="62" spans="1:17" x14ac:dyDescent="0.25">
      <c r="A62" s="141" t="s">
        <v>164</v>
      </c>
      <c r="B62" s="164">
        <v>2073.662902</v>
      </c>
      <c r="C62" s="165">
        <v>2364.7487190000002</v>
      </c>
      <c r="D62" s="165">
        <v>3399.7237580000001</v>
      </c>
      <c r="E62" s="165">
        <v>1013.554712</v>
      </c>
      <c r="F62" s="165">
        <v>1331.088769</v>
      </c>
      <c r="G62" s="165">
        <v>22.975436999999999</v>
      </c>
      <c r="H62" s="166">
        <v>10205.754296999999</v>
      </c>
      <c r="J62" s="147" t="s">
        <v>59</v>
      </c>
      <c r="K62" s="158">
        <v>7734.5849319999998</v>
      </c>
      <c r="L62" s="159">
        <v>702.12524800000006</v>
      </c>
      <c r="M62" s="159">
        <v>926.999415</v>
      </c>
      <c r="N62" s="159">
        <v>128.14310900000001</v>
      </c>
      <c r="O62" s="159">
        <v>2805.365174</v>
      </c>
      <c r="P62" s="159">
        <v>46.822775</v>
      </c>
      <c r="Q62" s="160">
        <v>12344.040653</v>
      </c>
    </row>
    <row r="63" spans="1:17" x14ac:dyDescent="0.25">
      <c r="A63" s="141" t="s">
        <v>165</v>
      </c>
      <c r="B63" s="164">
        <v>14390.833429</v>
      </c>
      <c r="C63" s="165">
        <v>4281.1608100000003</v>
      </c>
      <c r="D63" s="165">
        <v>6347.6312770000004</v>
      </c>
      <c r="E63" s="165">
        <v>2287.4589489999998</v>
      </c>
      <c r="F63" s="165">
        <v>5766.6822599999996</v>
      </c>
      <c r="G63" s="165">
        <v>60.424652999999999</v>
      </c>
      <c r="H63" s="166">
        <v>33134.191378000003</v>
      </c>
      <c r="J63" s="147" t="s">
        <v>60</v>
      </c>
      <c r="K63" s="158">
        <v>25455.673004</v>
      </c>
      <c r="L63" s="159">
        <v>2004.2721260000001</v>
      </c>
      <c r="M63" s="159">
        <v>7939.183959</v>
      </c>
      <c r="N63" s="159">
        <v>973.28422699999999</v>
      </c>
      <c r="O63" s="159">
        <v>16896.922182999999</v>
      </c>
      <c r="P63" s="159">
        <v>107.95945</v>
      </c>
      <c r="Q63" s="160">
        <v>53377.294949000003</v>
      </c>
    </row>
    <row r="64" spans="1:17" x14ac:dyDescent="0.25">
      <c r="A64" s="141" t="s">
        <v>166</v>
      </c>
      <c r="B64" s="164">
        <v>17635.980750999999</v>
      </c>
      <c r="C64" s="165">
        <v>2796.4617039999998</v>
      </c>
      <c r="D64" s="165">
        <v>3362.2020440000001</v>
      </c>
      <c r="E64" s="165">
        <v>1622.544122</v>
      </c>
      <c r="F64" s="165">
        <v>5268.8629440000004</v>
      </c>
      <c r="G64" s="165">
        <v>47.583117999999999</v>
      </c>
      <c r="H64" s="166">
        <v>30733.634683</v>
      </c>
      <c r="J64" s="147" t="s">
        <v>61</v>
      </c>
      <c r="K64" s="158">
        <v>24743.200769999999</v>
      </c>
      <c r="L64" s="159">
        <v>2584.3291949999998</v>
      </c>
      <c r="M64" s="159">
        <v>11395.294136</v>
      </c>
      <c r="N64" s="159">
        <v>2847.2304629999999</v>
      </c>
      <c r="O64" s="159">
        <v>21422.670365000002</v>
      </c>
      <c r="P64" s="159">
        <v>24.386662999999999</v>
      </c>
      <c r="Q64" s="160">
        <v>63017.111592000001</v>
      </c>
    </row>
    <row r="65" spans="1:17" x14ac:dyDescent="0.25">
      <c r="A65" s="141" t="s">
        <v>167</v>
      </c>
      <c r="B65" s="164">
        <v>18584.584191000002</v>
      </c>
      <c r="C65" s="165">
        <v>2662.414503</v>
      </c>
      <c r="D65" s="165">
        <v>3259.291491</v>
      </c>
      <c r="E65" s="165">
        <v>1531.6782800000001</v>
      </c>
      <c r="F65" s="165">
        <v>6096.8979760000002</v>
      </c>
      <c r="G65" s="165">
        <v>33.292059999999999</v>
      </c>
      <c r="H65" s="166">
        <v>32168.158501000002</v>
      </c>
      <c r="J65" s="147" t="s">
        <v>62</v>
      </c>
      <c r="K65" s="158">
        <v>15548.786083000001</v>
      </c>
      <c r="L65" s="159">
        <v>5076.829111</v>
      </c>
      <c r="M65" s="159">
        <v>7570.3475529999996</v>
      </c>
      <c r="N65" s="159">
        <v>3811.816163</v>
      </c>
      <c r="O65" s="159">
        <v>7320.6381069999998</v>
      </c>
      <c r="P65" s="159">
        <v>46.713065999999998</v>
      </c>
      <c r="Q65" s="160">
        <v>39375.130082999996</v>
      </c>
    </row>
    <row r="66" spans="1:17" x14ac:dyDescent="0.25">
      <c r="A66" s="141" t="s">
        <v>72</v>
      </c>
      <c r="B66" s="164">
        <v>21357.663857</v>
      </c>
      <c r="C66" s="165">
        <v>3103.3691520000002</v>
      </c>
      <c r="D66" s="165">
        <v>5336.0164960000002</v>
      </c>
      <c r="E66" s="165">
        <v>1879.033547</v>
      </c>
      <c r="F66" s="165">
        <v>11191.133056000001</v>
      </c>
      <c r="G66" s="165">
        <v>52.247393000000002</v>
      </c>
      <c r="H66" s="166">
        <v>42919.463500999998</v>
      </c>
      <c r="J66" s="147" t="s">
        <v>63</v>
      </c>
      <c r="K66" s="158">
        <v>3716.498564</v>
      </c>
      <c r="L66" s="159">
        <v>10953.661554</v>
      </c>
      <c r="M66" s="159">
        <v>10200.268591</v>
      </c>
      <c r="N66" s="159">
        <v>2242.7157849999999</v>
      </c>
      <c r="O66" s="159">
        <v>1436.1304339999999</v>
      </c>
      <c r="P66" s="159">
        <v>83.691505000000006</v>
      </c>
      <c r="Q66" s="160">
        <v>28632.966433000001</v>
      </c>
    </row>
    <row r="67" spans="1:17" x14ac:dyDescent="0.25">
      <c r="A67" s="141" t="s">
        <v>73</v>
      </c>
      <c r="B67" s="164">
        <v>4292.8214230000003</v>
      </c>
      <c r="C67" s="165">
        <v>1035.3189709999999</v>
      </c>
      <c r="D67" s="165">
        <v>3429.48632</v>
      </c>
      <c r="E67" s="165">
        <v>731.07300499999997</v>
      </c>
      <c r="F67" s="165">
        <v>6329.868888</v>
      </c>
      <c r="G67" s="165">
        <v>23.162732999999999</v>
      </c>
      <c r="H67" s="166">
        <v>15841.73134</v>
      </c>
      <c r="J67" s="436" t="s">
        <v>110</v>
      </c>
      <c r="K67" s="443">
        <v>84504.467311999993</v>
      </c>
      <c r="L67" s="444">
        <v>22250.814600000002</v>
      </c>
      <c r="M67" s="444">
        <v>38827.321787000001</v>
      </c>
      <c r="N67" s="444">
        <v>10081.43606</v>
      </c>
      <c r="O67" s="444">
        <v>52153.991971000003</v>
      </c>
      <c r="P67" s="444">
        <v>344.39076399999999</v>
      </c>
      <c r="Q67" s="445">
        <v>208162.422494</v>
      </c>
    </row>
    <row r="68" spans="1:17" x14ac:dyDescent="0.25">
      <c r="A68" s="141" t="s">
        <v>74</v>
      </c>
      <c r="B68" s="167">
        <v>3082.888023</v>
      </c>
      <c r="C68" s="168">
        <v>638.73226599999998</v>
      </c>
      <c r="D68" s="168">
        <v>6001.2537009999996</v>
      </c>
      <c r="E68" s="168">
        <v>455.55424099999999</v>
      </c>
      <c r="F68" s="168">
        <v>8234.9975030000005</v>
      </c>
      <c r="G68" s="168">
        <v>32.223579000000001</v>
      </c>
      <c r="H68" s="169">
        <v>18445.649313000002</v>
      </c>
    </row>
    <row r="69" spans="1:17" x14ac:dyDescent="0.25">
      <c r="A69" s="141" t="s">
        <v>75</v>
      </c>
      <c r="B69" s="164">
        <v>2085.3820519999999</v>
      </c>
      <c r="C69" s="165">
        <v>698.74130000000002</v>
      </c>
      <c r="D69" s="165">
        <v>5556.5535840000002</v>
      </c>
      <c r="E69" s="165">
        <v>400.06420700000001</v>
      </c>
      <c r="F69" s="165">
        <v>7519.2999120000004</v>
      </c>
      <c r="G69" s="165">
        <v>22.5</v>
      </c>
      <c r="H69" s="166">
        <v>16282.541055</v>
      </c>
    </row>
    <row r="70" spans="1:17" x14ac:dyDescent="0.25">
      <c r="A70" s="433" t="s">
        <v>110</v>
      </c>
      <c r="B70" s="440">
        <v>84504.467311999993</v>
      </c>
      <c r="C70" s="441">
        <v>22250.814600000002</v>
      </c>
      <c r="D70" s="441">
        <v>38827.321787000001</v>
      </c>
      <c r="E70" s="441">
        <v>10081.43606</v>
      </c>
      <c r="F70" s="441">
        <v>52153.991971000003</v>
      </c>
      <c r="G70" s="441">
        <v>344.39076399999999</v>
      </c>
      <c r="H70" s="442">
        <v>208162.422494</v>
      </c>
    </row>
  </sheetData>
  <mergeCells count="17">
    <mergeCell ref="B41:H41"/>
    <mergeCell ref="K41:Q41"/>
    <mergeCell ref="B57:H57"/>
    <mergeCell ref="K57:Q57"/>
    <mergeCell ref="B9:G9"/>
    <mergeCell ref="K9:P9"/>
    <mergeCell ref="B24:H24"/>
    <mergeCell ref="K24:Q24"/>
    <mergeCell ref="B25:G25"/>
    <mergeCell ref="K25:P25"/>
    <mergeCell ref="B8:H8"/>
    <mergeCell ref="K8:Q8"/>
    <mergeCell ref="A1:Q1"/>
    <mergeCell ref="A2:Q2"/>
    <mergeCell ref="A3:Q3"/>
    <mergeCell ref="A4:Q4"/>
    <mergeCell ref="A5:Q5"/>
  </mergeCells>
  <pageMargins left="0.7" right="0.7" top="0.75" bottom="0.75" header="0.51180555555555496" footer="0.51180555555555496"/>
  <pageSetup scale="54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45"/>
  <sheetViews>
    <sheetView workbookViewId="0">
      <pane ySplit="5" topLeftCell="A6" activePane="bottomLeft" state="frozen"/>
      <selection pane="bottomLeft" activeCell="A6" sqref="A6"/>
    </sheetView>
  </sheetViews>
  <sheetFormatPr defaultColWidth="11.42578125" defaultRowHeight="15" x14ac:dyDescent="0.25"/>
  <cols>
    <col min="2" max="2" width="10.5703125" customWidth="1"/>
    <col min="3" max="5" width="8.85546875" customWidth="1"/>
    <col min="6" max="9" width="7.7109375" customWidth="1"/>
    <col min="10" max="10" width="18.5703125" customWidth="1"/>
  </cols>
  <sheetData>
    <row r="1" spans="1:17" x14ac:dyDescent="0.25">
      <c r="C1" s="514" t="s">
        <v>170</v>
      </c>
      <c r="D1" s="514"/>
      <c r="E1" s="514"/>
      <c r="F1" s="514"/>
      <c r="G1" s="514"/>
      <c r="H1" s="514"/>
      <c r="I1" s="514"/>
      <c r="J1" s="514"/>
    </row>
    <row r="2" spans="1:17" x14ac:dyDescent="0.25">
      <c r="C2" s="492" t="s">
        <v>251</v>
      </c>
      <c r="D2" s="492"/>
      <c r="E2" s="492"/>
      <c r="F2" s="492"/>
      <c r="G2" s="492"/>
      <c r="H2" s="492"/>
      <c r="I2" s="492"/>
      <c r="J2" s="492"/>
    </row>
    <row r="3" spans="1:17" x14ac:dyDescent="0.25">
      <c r="C3" s="515" t="s">
        <v>171</v>
      </c>
      <c r="D3" s="515"/>
      <c r="E3" s="515"/>
      <c r="F3" s="515"/>
      <c r="G3" s="515"/>
      <c r="H3" s="515"/>
      <c r="I3" s="515"/>
      <c r="J3" s="515"/>
    </row>
    <row r="4" spans="1:17" x14ac:dyDescent="0.25">
      <c r="C4" s="515" t="s">
        <v>94</v>
      </c>
      <c r="D4" s="515"/>
      <c r="E4" s="515"/>
      <c r="F4" s="515"/>
      <c r="G4" s="515"/>
      <c r="H4" s="515"/>
      <c r="I4" s="515"/>
      <c r="J4" s="515"/>
    </row>
    <row r="5" spans="1:17" x14ac:dyDescent="0.25">
      <c r="C5" s="171"/>
      <c r="D5" s="171"/>
      <c r="E5" s="171"/>
      <c r="F5" s="171"/>
      <c r="G5" s="171"/>
      <c r="H5" s="171"/>
      <c r="I5" s="171"/>
      <c r="J5" s="171"/>
    </row>
    <row r="6" spans="1:17" x14ac:dyDescent="0.25">
      <c r="C6" s="532" t="s">
        <v>172</v>
      </c>
      <c r="D6" s="532"/>
      <c r="E6" s="532"/>
      <c r="F6" s="532"/>
      <c r="G6" s="532"/>
      <c r="H6" s="532"/>
      <c r="I6" s="532"/>
      <c r="J6" s="532"/>
    </row>
    <row r="7" spans="1:17" x14ac:dyDescent="0.25">
      <c r="A7" s="171"/>
      <c r="B7" s="171"/>
      <c r="C7" s="533" t="s">
        <v>55</v>
      </c>
      <c r="D7" s="533"/>
      <c r="E7" s="533"/>
      <c r="F7" s="533"/>
      <c r="G7" s="533"/>
      <c r="H7" s="533"/>
      <c r="I7" s="533"/>
      <c r="J7" s="533"/>
      <c r="K7" s="142"/>
      <c r="L7" s="142"/>
      <c r="M7" s="142"/>
      <c r="N7" s="142"/>
      <c r="O7" s="142"/>
      <c r="P7" s="142"/>
      <c r="Q7" s="142"/>
    </row>
    <row r="8" spans="1:17" ht="36" customHeight="1" x14ac:dyDescent="0.25">
      <c r="A8" s="188" t="s">
        <v>173</v>
      </c>
      <c r="B8" s="188" t="s">
        <v>174</v>
      </c>
      <c r="C8" s="186" t="s">
        <v>175</v>
      </c>
      <c r="D8" s="186" t="s">
        <v>176</v>
      </c>
      <c r="E8" s="186" t="s">
        <v>177</v>
      </c>
      <c r="F8" s="186" t="s">
        <v>178</v>
      </c>
      <c r="G8" s="186" t="s">
        <v>179</v>
      </c>
      <c r="H8" s="186" t="s">
        <v>61</v>
      </c>
      <c r="I8" s="186" t="s">
        <v>62</v>
      </c>
      <c r="J8" s="187" t="s">
        <v>180</v>
      </c>
      <c r="K8" s="142"/>
      <c r="L8" s="142"/>
      <c r="M8" s="142"/>
      <c r="N8" s="142"/>
      <c r="O8" s="142"/>
      <c r="P8" s="142"/>
      <c r="Q8" s="142"/>
    </row>
    <row r="9" spans="1:17" x14ac:dyDescent="0.25">
      <c r="A9" s="531">
        <v>10</v>
      </c>
      <c r="B9" s="189" t="s">
        <v>182</v>
      </c>
      <c r="C9" s="446">
        <v>0</v>
      </c>
      <c r="D9" s="447">
        <v>0</v>
      </c>
      <c r="E9" s="447">
        <v>0.82205104196513501</v>
      </c>
      <c r="F9" s="447">
        <v>0.86190719550210904</v>
      </c>
      <c r="G9" s="447">
        <v>0.83749569778715993</v>
      </c>
      <c r="H9" s="447">
        <v>0</v>
      </c>
      <c r="I9" s="447">
        <v>0</v>
      </c>
      <c r="J9" s="448">
        <v>0.83979344534396605</v>
      </c>
    </row>
    <row r="10" spans="1:17" x14ac:dyDescent="0.25">
      <c r="A10" s="534"/>
      <c r="B10" s="189" t="s">
        <v>183</v>
      </c>
      <c r="C10" s="449">
        <v>0.85883812430444606</v>
      </c>
      <c r="D10" s="450">
        <v>0.91983455414364002</v>
      </c>
      <c r="E10" s="450">
        <v>0.81808449190265098</v>
      </c>
      <c r="F10" s="450">
        <v>0.82493747923953298</v>
      </c>
      <c r="G10" s="450">
        <v>0.79619341625015594</v>
      </c>
      <c r="H10" s="450">
        <v>0</v>
      </c>
      <c r="I10" s="450">
        <v>0</v>
      </c>
      <c r="J10" s="451">
        <v>0.82668927783496993</v>
      </c>
    </row>
    <row r="11" spans="1:17" x14ac:dyDescent="0.25">
      <c r="A11" s="530">
        <v>15</v>
      </c>
      <c r="B11" s="189" t="s">
        <v>181</v>
      </c>
      <c r="C11" s="449">
        <v>0</v>
      </c>
      <c r="D11" s="450">
        <v>0</v>
      </c>
      <c r="E11" s="450">
        <v>0</v>
      </c>
      <c r="F11" s="450">
        <v>0</v>
      </c>
      <c r="G11" s="450">
        <v>0</v>
      </c>
      <c r="H11" s="450">
        <v>0.86857080400227504</v>
      </c>
      <c r="I11" s="450">
        <v>0</v>
      </c>
      <c r="J11" s="451">
        <v>0.86857080400227504</v>
      </c>
    </row>
    <row r="12" spans="1:17" x14ac:dyDescent="0.25">
      <c r="A12" s="530"/>
      <c r="B12" s="189" t="s">
        <v>182</v>
      </c>
      <c r="C12" s="449">
        <v>0</v>
      </c>
      <c r="D12" s="450">
        <v>0</v>
      </c>
      <c r="E12" s="450">
        <v>0.60847502739433301</v>
      </c>
      <c r="F12" s="450">
        <v>0.81066382901088208</v>
      </c>
      <c r="G12" s="450">
        <v>0.82422127974700998</v>
      </c>
      <c r="H12" s="450">
        <v>0.76422575215302602</v>
      </c>
      <c r="I12" s="450">
        <v>0</v>
      </c>
      <c r="J12" s="451">
        <v>0.78626836240577802</v>
      </c>
    </row>
    <row r="13" spans="1:17" x14ac:dyDescent="0.25">
      <c r="A13" s="530"/>
      <c r="B13" s="189" t="s">
        <v>183</v>
      </c>
      <c r="C13" s="449">
        <v>0.88991304913597802</v>
      </c>
      <c r="D13" s="450">
        <v>0.78945545997230293</v>
      </c>
      <c r="E13" s="450">
        <v>0.82902597409116296</v>
      </c>
      <c r="F13" s="450">
        <v>0.76985868278772496</v>
      </c>
      <c r="G13" s="450">
        <v>0.73525574721699793</v>
      </c>
      <c r="H13" s="450">
        <v>0</v>
      </c>
      <c r="I13" s="450">
        <v>0</v>
      </c>
      <c r="J13" s="451">
        <v>0.77563075406888704</v>
      </c>
    </row>
    <row r="14" spans="1:17" x14ac:dyDescent="0.25">
      <c r="A14" s="530">
        <v>20</v>
      </c>
      <c r="B14" s="189" t="s">
        <v>181</v>
      </c>
      <c r="C14" s="449">
        <v>0</v>
      </c>
      <c r="D14" s="450">
        <v>0</v>
      </c>
      <c r="E14" s="450">
        <v>0</v>
      </c>
      <c r="F14" s="450">
        <v>0</v>
      </c>
      <c r="G14" s="450">
        <v>0</v>
      </c>
      <c r="H14" s="450">
        <v>0.831124282984119</v>
      </c>
      <c r="I14" s="450">
        <v>0.75702806986176496</v>
      </c>
      <c r="J14" s="451">
        <v>0.77212174562011793</v>
      </c>
    </row>
    <row r="15" spans="1:17" x14ac:dyDescent="0.25">
      <c r="A15" s="530"/>
      <c r="B15" s="189" t="s">
        <v>182</v>
      </c>
      <c r="C15" s="449">
        <v>0</v>
      </c>
      <c r="D15" s="450">
        <v>0</v>
      </c>
      <c r="E15" s="450">
        <v>0.72632864051082391</v>
      </c>
      <c r="F15" s="450">
        <v>0.95814495386661303</v>
      </c>
      <c r="G15" s="450">
        <v>0.79301606451108697</v>
      </c>
      <c r="H15" s="450">
        <v>0.75246696959897907</v>
      </c>
      <c r="I15" s="450">
        <v>0.73536578082186788</v>
      </c>
      <c r="J15" s="451">
        <v>0.76727515584855699</v>
      </c>
    </row>
    <row r="16" spans="1:17" x14ac:dyDescent="0.25">
      <c r="A16" s="531"/>
      <c r="B16" s="190" t="s">
        <v>183</v>
      </c>
      <c r="C16" s="449">
        <v>0.85249835790073003</v>
      </c>
      <c r="D16" s="450">
        <v>0.85762300171431094</v>
      </c>
      <c r="E16" s="450">
        <v>0.90929366555635394</v>
      </c>
      <c r="F16" s="450">
        <v>0.80640675659197203</v>
      </c>
      <c r="G16" s="450">
        <v>0.79024979435933307</v>
      </c>
      <c r="H16" s="450">
        <v>0</v>
      </c>
      <c r="I16" s="450">
        <v>0</v>
      </c>
      <c r="J16" s="451">
        <v>0.82399749446980608</v>
      </c>
    </row>
    <row r="17" spans="1:17" x14ac:dyDescent="0.25">
      <c r="A17" s="452" t="s">
        <v>110</v>
      </c>
      <c r="B17" s="452" t="s">
        <v>184</v>
      </c>
      <c r="C17" s="453">
        <v>0.86072494077616502</v>
      </c>
      <c r="D17" s="454">
        <v>0.87026137492035904</v>
      </c>
      <c r="E17" s="454">
        <v>0.85390945382763406</v>
      </c>
      <c r="F17" s="454">
        <v>0.83174117604710995</v>
      </c>
      <c r="G17" s="454">
        <v>0.80459614062157203</v>
      </c>
      <c r="H17" s="454">
        <v>0.76396855783489204</v>
      </c>
      <c r="I17" s="454">
        <v>0.74621991417538991</v>
      </c>
      <c r="J17" s="455">
        <v>0.79060201175875211</v>
      </c>
    </row>
    <row r="18" spans="1:17" x14ac:dyDescent="0.25">
      <c r="A18" s="172"/>
      <c r="B18" s="172"/>
      <c r="C18" s="177"/>
      <c r="D18" s="178"/>
      <c r="E18" s="178"/>
      <c r="F18" s="178"/>
      <c r="G18" s="178"/>
      <c r="H18" s="178"/>
      <c r="I18" s="178"/>
      <c r="J18" s="173"/>
    </row>
    <row r="19" spans="1:17" ht="12.75" customHeight="1" x14ac:dyDescent="0.25">
      <c r="C19" s="20"/>
      <c r="D19" s="20"/>
      <c r="E19" s="20"/>
      <c r="F19" s="20"/>
      <c r="G19" s="20"/>
      <c r="H19" s="20"/>
      <c r="I19" s="20"/>
      <c r="J19" s="20"/>
    </row>
    <row r="20" spans="1:17" ht="12.75" customHeight="1" x14ac:dyDescent="0.25">
      <c r="C20" s="532" t="s">
        <v>30</v>
      </c>
      <c r="D20" s="532"/>
      <c r="E20" s="532"/>
      <c r="F20" s="532"/>
      <c r="G20" s="532"/>
      <c r="H20" s="532"/>
      <c r="I20" s="532"/>
      <c r="J20" s="532"/>
    </row>
    <row r="21" spans="1:17" ht="12.75" customHeight="1" x14ac:dyDescent="0.25">
      <c r="A21" s="171"/>
      <c r="B21" s="171"/>
      <c r="C21" s="533" t="s">
        <v>55</v>
      </c>
      <c r="D21" s="533"/>
      <c r="E21" s="533"/>
      <c r="F21" s="533"/>
      <c r="G21" s="533"/>
      <c r="H21" s="533"/>
      <c r="I21" s="533"/>
      <c r="J21" s="533"/>
      <c r="K21" s="142"/>
      <c r="L21" s="142"/>
      <c r="M21" s="142"/>
      <c r="N21" s="142"/>
      <c r="O21" s="142"/>
      <c r="P21" s="142"/>
      <c r="Q21" s="142"/>
    </row>
    <row r="22" spans="1:17" ht="51" customHeight="1" x14ac:dyDescent="0.25">
      <c r="A22" s="188" t="s">
        <v>173</v>
      </c>
      <c r="B22" s="188" t="s">
        <v>174</v>
      </c>
      <c r="C22" s="186" t="s">
        <v>175</v>
      </c>
      <c r="D22" s="186" t="s">
        <v>176</v>
      </c>
      <c r="E22" s="186" t="s">
        <v>177</v>
      </c>
      <c r="F22" s="186" t="s">
        <v>178</v>
      </c>
      <c r="G22" s="186" t="s">
        <v>179</v>
      </c>
      <c r="H22" s="186" t="s">
        <v>61</v>
      </c>
      <c r="I22" s="186" t="s">
        <v>62</v>
      </c>
      <c r="J22" s="187" t="s">
        <v>180</v>
      </c>
      <c r="K22" s="142"/>
      <c r="L22" s="142"/>
      <c r="M22" s="142"/>
      <c r="N22" s="142"/>
      <c r="O22" s="142"/>
      <c r="P22" s="142"/>
      <c r="Q22" s="142"/>
    </row>
    <row r="23" spans="1:17" ht="15" customHeight="1" x14ac:dyDescent="0.25">
      <c r="A23" s="531">
        <v>10</v>
      </c>
      <c r="B23" s="189" t="s">
        <v>182</v>
      </c>
      <c r="C23" s="446">
        <v>0</v>
      </c>
      <c r="D23" s="447">
        <v>0</v>
      </c>
      <c r="E23" s="447">
        <v>0.81980957204110694</v>
      </c>
      <c r="F23" s="447">
        <v>0.96457894498386909</v>
      </c>
      <c r="G23" s="447">
        <v>0.91064309099682805</v>
      </c>
      <c r="H23" s="447">
        <v>0</v>
      </c>
      <c r="I23" s="447">
        <v>0</v>
      </c>
      <c r="J23" s="448">
        <v>0.91465609102721002</v>
      </c>
    </row>
    <row r="24" spans="1:17" ht="15" customHeight="1" x14ac:dyDescent="0.25">
      <c r="A24" s="534"/>
      <c r="B24" s="189" t="s">
        <v>183</v>
      </c>
      <c r="C24" s="449">
        <v>1.13051069208009</v>
      </c>
      <c r="D24" s="450">
        <v>1.01010156463423</v>
      </c>
      <c r="E24" s="450">
        <v>0.96777942813759599</v>
      </c>
      <c r="F24" s="450">
        <v>0.94223050516600793</v>
      </c>
      <c r="G24" s="450">
        <v>0.85708915640472894</v>
      </c>
      <c r="H24" s="450">
        <v>0</v>
      </c>
      <c r="I24" s="450">
        <v>0</v>
      </c>
      <c r="J24" s="451">
        <v>0.93395999548615294</v>
      </c>
    </row>
    <row r="25" spans="1:17" ht="15" customHeight="1" x14ac:dyDescent="0.25">
      <c r="A25" s="530">
        <v>15</v>
      </c>
      <c r="B25" s="189" t="s">
        <v>181</v>
      </c>
      <c r="C25" s="449">
        <v>0</v>
      </c>
      <c r="D25" s="450">
        <v>0</v>
      </c>
      <c r="E25" s="450">
        <v>0</v>
      </c>
      <c r="F25" s="450">
        <v>0</v>
      </c>
      <c r="G25" s="450">
        <v>0</v>
      </c>
      <c r="H25" s="450">
        <v>0.90740566756245</v>
      </c>
      <c r="I25" s="450">
        <v>0</v>
      </c>
      <c r="J25" s="451">
        <v>0.90740566756245</v>
      </c>
    </row>
    <row r="26" spans="1:17" ht="15" customHeight="1" x14ac:dyDescent="0.25">
      <c r="A26" s="530"/>
      <c r="B26" s="189" t="s">
        <v>182</v>
      </c>
      <c r="C26" s="449">
        <v>0</v>
      </c>
      <c r="D26" s="450">
        <v>0</v>
      </c>
      <c r="E26" s="450">
        <v>0.91620632479670305</v>
      </c>
      <c r="F26" s="450">
        <v>0.93613625068854101</v>
      </c>
      <c r="G26" s="450">
        <v>0.89105787895916189</v>
      </c>
      <c r="H26" s="450">
        <v>0.86695252791757593</v>
      </c>
      <c r="I26" s="450">
        <v>0</v>
      </c>
      <c r="J26" s="451">
        <v>0.876785360854622</v>
      </c>
    </row>
    <row r="27" spans="1:17" ht="15" customHeight="1" x14ac:dyDescent="0.25">
      <c r="A27" s="530"/>
      <c r="B27" s="189" t="s">
        <v>183</v>
      </c>
      <c r="C27" s="449">
        <v>0.93806188621979603</v>
      </c>
      <c r="D27" s="450">
        <v>0.95225660471268203</v>
      </c>
      <c r="E27" s="450">
        <v>0.90722462898477696</v>
      </c>
      <c r="F27" s="450">
        <v>0.85274084401968298</v>
      </c>
      <c r="G27" s="450">
        <v>0.80162724778647798</v>
      </c>
      <c r="H27" s="450">
        <v>0</v>
      </c>
      <c r="I27" s="450">
        <v>0</v>
      </c>
      <c r="J27" s="451">
        <v>0.85645240647363807</v>
      </c>
    </row>
    <row r="28" spans="1:17" ht="15" customHeight="1" x14ac:dyDescent="0.25">
      <c r="A28" s="530">
        <v>20</v>
      </c>
      <c r="B28" s="189" t="s">
        <v>181</v>
      </c>
      <c r="C28" s="449">
        <v>0</v>
      </c>
      <c r="D28" s="450">
        <v>0</v>
      </c>
      <c r="E28" s="450">
        <v>0</v>
      </c>
      <c r="F28" s="450">
        <v>0</v>
      </c>
      <c r="G28" s="450">
        <v>0</v>
      </c>
      <c r="H28" s="450">
        <v>0.871453941524438</v>
      </c>
      <c r="I28" s="450">
        <v>0.87314109483010893</v>
      </c>
      <c r="J28" s="451">
        <v>0.87281169883722398</v>
      </c>
    </row>
    <row r="29" spans="1:17" ht="15" customHeight="1" x14ac:dyDescent="0.25">
      <c r="A29" s="530"/>
      <c r="B29" s="189" t="s">
        <v>182</v>
      </c>
      <c r="C29" s="449">
        <v>0</v>
      </c>
      <c r="D29" s="450">
        <v>0</v>
      </c>
      <c r="E29" s="450">
        <v>1.0576232381898401</v>
      </c>
      <c r="F29" s="450">
        <v>0.96716903475104898</v>
      </c>
      <c r="G29" s="450">
        <v>0.88555155730568702</v>
      </c>
      <c r="H29" s="450">
        <v>0.82909546439504889</v>
      </c>
      <c r="I29" s="450">
        <v>0.77453770697420898</v>
      </c>
      <c r="J29" s="451">
        <v>0.83529314312047598</v>
      </c>
    </row>
    <row r="30" spans="1:17" ht="15" customHeight="1" x14ac:dyDescent="0.25">
      <c r="A30" s="530"/>
      <c r="B30" s="189" t="s">
        <v>183</v>
      </c>
      <c r="C30" s="449">
        <v>1.1766565552488</v>
      </c>
      <c r="D30" s="450">
        <v>1.1186465795045</v>
      </c>
      <c r="E30" s="450">
        <v>1.0752262986883501</v>
      </c>
      <c r="F30" s="450">
        <v>0.93063516121526102</v>
      </c>
      <c r="G30" s="450">
        <v>0.86332009385987007</v>
      </c>
      <c r="H30" s="450">
        <v>0</v>
      </c>
      <c r="I30" s="450">
        <v>0</v>
      </c>
      <c r="J30" s="451">
        <v>0.96505649656762305</v>
      </c>
    </row>
    <row r="31" spans="1:17" ht="15" customHeight="1" x14ac:dyDescent="0.25">
      <c r="A31" s="191" t="s">
        <v>110</v>
      </c>
      <c r="B31" s="191" t="s">
        <v>184</v>
      </c>
      <c r="C31" s="453">
        <v>1.1213062722281399</v>
      </c>
      <c r="D31" s="454">
        <v>1.0500316258643301</v>
      </c>
      <c r="E31" s="454">
        <v>1.0024725106076999</v>
      </c>
      <c r="F31" s="454">
        <v>0.93166581386427794</v>
      </c>
      <c r="G31" s="454">
        <v>0.88287844927626091</v>
      </c>
      <c r="H31" s="454">
        <v>0.84516629176368896</v>
      </c>
      <c r="I31" s="454">
        <v>0.82689289356126905</v>
      </c>
      <c r="J31" s="455">
        <v>0.87547289043421406</v>
      </c>
    </row>
    <row r="32" spans="1:17" ht="15" customHeight="1" x14ac:dyDescent="0.25">
      <c r="A32" s="172"/>
      <c r="B32" s="172"/>
      <c r="C32" s="78"/>
      <c r="D32" s="78"/>
      <c r="E32" s="78"/>
      <c r="F32" s="78"/>
      <c r="G32" s="78"/>
      <c r="H32" s="78"/>
      <c r="I32" s="78"/>
      <c r="J32" s="78"/>
    </row>
    <row r="33" spans="1:17" ht="15" customHeight="1" x14ac:dyDescent="0.25">
      <c r="C33" s="20"/>
      <c r="D33" s="20"/>
      <c r="E33" s="20"/>
      <c r="F33" s="20"/>
      <c r="G33" s="20"/>
      <c r="H33" s="20"/>
      <c r="I33" s="20"/>
      <c r="J33" s="20"/>
    </row>
    <row r="34" spans="1:17" ht="12.75" customHeight="1" x14ac:dyDescent="0.25">
      <c r="C34" s="532" t="s">
        <v>168</v>
      </c>
      <c r="D34" s="532"/>
      <c r="E34" s="532"/>
      <c r="F34" s="532"/>
      <c r="G34" s="532"/>
      <c r="H34" s="532"/>
      <c r="I34" s="532"/>
      <c r="J34" s="532"/>
    </row>
    <row r="35" spans="1:17" ht="12.75" customHeight="1" x14ac:dyDescent="0.25">
      <c r="A35" s="171"/>
      <c r="B35" s="171"/>
      <c r="C35" s="533" t="s">
        <v>55</v>
      </c>
      <c r="D35" s="533"/>
      <c r="E35" s="533"/>
      <c r="F35" s="533"/>
      <c r="G35" s="533"/>
      <c r="H35" s="533"/>
      <c r="I35" s="533"/>
      <c r="J35" s="533"/>
      <c r="K35" s="142"/>
      <c r="L35" s="142"/>
      <c r="M35" s="142"/>
      <c r="N35" s="142"/>
      <c r="O35" s="142"/>
      <c r="P35" s="142"/>
      <c r="Q35" s="142"/>
    </row>
    <row r="36" spans="1:17" ht="51" customHeight="1" x14ac:dyDescent="0.25">
      <c r="A36" s="188" t="s">
        <v>173</v>
      </c>
      <c r="B36" s="188" t="s">
        <v>174</v>
      </c>
      <c r="C36" s="185" t="s">
        <v>175</v>
      </c>
      <c r="D36" s="186" t="s">
        <v>176</v>
      </c>
      <c r="E36" s="186" t="s">
        <v>177</v>
      </c>
      <c r="F36" s="186" t="s">
        <v>178</v>
      </c>
      <c r="G36" s="186" t="s">
        <v>179</v>
      </c>
      <c r="H36" s="186" t="s">
        <v>61</v>
      </c>
      <c r="I36" s="186" t="s">
        <v>62</v>
      </c>
      <c r="J36" s="187" t="s">
        <v>180</v>
      </c>
      <c r="K36" s="142"/>
      <c r="L36" s="142"/>
      <c r="M36" s="142"/>
      <c r="N36" s="142"/>
      <c r="O36" s="142"/>
      <c r="P36" s="142"/>
      <c r="Q36" s="142"/>
    </row>
    <row r="37" spans="1:17" ht="15" customHeight="1" x14ac:dyDescent="0.25">
      <c r="A37" s="531">
        <v>10</v>
      </c>
      <c r="B37" s="189" t="s">
        <v>182</v>
      </c>
      <c r="C37" s="170"/>
      <c r="D37" s="78"/>
      <c r="E37" s="78">
        <v>118</v>
      </c>
      <c r="F37" s="78">
        <v>1422</v>
      </c>
      <c r="G37" s="78">
        <v>13603</v>
      </c>
      <c r="H37" s="78"/>
      <c r="I37" s="78"/>
      <c r="J37" s="183">
        <v>15143</v>
      </c>
    </row>
    <row r="38" spans="1:17" ht="15" customHeight="1" x14ac:dyDescent="0.25">
      <c r="A38" s="534"/>
      <c r="B38" s="189" t="s">
        <v>183</v>
      </c>
      <c r="C38" s="179">
        <v>1303</v>
      </c>
      <c r="D38" s="175">
        <v>1712</v>
      </c>
      <c r="E38" s="175">
        <v>2098</v>
      </c>
      <c r="F38" s="175">
        <v>4167</v>
      </c>
      <c r="G38" s="175">
        <v>5190</v>
      </c>
      <c r="H38" s="175"/>
      <c r="I38" s="175"/>
      <c r="J38" s="184">
        <v>14470</v>
      </c>
    </row>
    <row r="39" spans="1:17" ht="15" customHeight="1" x14ac:dyDescent="0.25">
      <c r="A39" s="530">
        <v>15</v>
      </c>
      <c r="B39" s="189" t="s">
        <v>181</v>
      </c>
      <c r="C39" s="174"/>
      <c r="D39" s="180"/>
      <c r="E39" s="180"/>
      <c r="F39" s="180"/>
      <c r="G39" s="180"/>
      <c r="H39" s="180">
        <v>2103</v>
      </c>
      <c r="I39" s="180"/>
      <c r="J39" s="182">
        <v>2103</v>
      </c>
    </row>
    <row r="40" spans="1:17" ht="15" customHeight="1" x14ac:dyDescent="0.25">
      <c r="A40" s="530"/>
      <c r="B40" s="189" t="s">
        <v>182</v>
      </c>
      <c r="C40" s="170"/>
      <c r="D40" s="78"/>
      <c r="E40" s="78">
        <v>63</v>
      </c>
      <c r="F40" s="78">
        <v>668</v>
      </c>
      <c r="G40" s="78">
        <v>6804</v>
      </c>
      <c r="H40" s="78">
        <v>13582</v>
      </c>
      <c r="I40" s="78"/>
      <c r="J40" s="183">
        <v>21117</v>
      </c>
    </row>
    <row r="41" spans="1:17" ht="15" customHeight="1" x14ac:dyDescent="0.25">
      <c r="A41" s="530"/>
      <c r="B41" s="189" t="s">
        <v>183</v>
      </c>
      <c r="C41" s="179">
        <v>475</v>
      </c>
      <c r="D41" s="175">
        <v>728</v>
      </c>
      <c r="E41" s="175">
        <v>893</v>
      </c>
      <c r="F41" s="175">
        <v>1742</v>
      </c>
      <c r="G41" s="175">
        <v>2295</v>
      </c>
      <c r="H41" s="175"/>
      <c r="I41" s="175"/>
      <c r="J41" s="184">
        <v>6133</v>
      </c>
    </row>
    <row r="42" spans="1:17" ht="15" customHeight="1" x14ac:dyDescent="0.25">
      <c r="A42" s="530">
        <v>20</v>
      </c>
      <c r="B42" s="189" t="s">
        <v>181</v>
      </c>
      <c r="C42" s="176"/>
      <c r="D42" s="181"/>
      <c r="E42" s="181"/>
      <c r="F42" s="181"/>
      <c r="G42" s="78"/>
      <c r="H42" s="78">
        <v>4225</v>
      </c>
      <c r="I42" s="78">
        <v>17449</v>
      </c>
      <c r="J42" s="183">
        <v>21674</v>
      </c>
    </row>
    <row r="43" spans="1:17" ht="15" customHeight="1" x14ac:dyDescent="0.25">
      <c r="A43" s="530"/>
      <c r="B43" s="189" t="s">
        <v>182</v>
      </c>
      <c r="C43" s="170"/>
      <c r="D43" s="78"/>
      <c r="E43" s="78">
        <v>186</v>
      </c>
      <c r="F43" s="78">
        <v>1859</v>
      </c>
      <c r="G43" s="78">
        <v>17908</v>
      </c>
      <c r="H43" s="78">
        <v>31625</v>
      </c>
      <c r="I43" s="78">
        <v>13673</v>
      </c>
      <c r="J43" s="183">
        <v>65251</v>
      </c>
    </row>
    <row r="44" spans="1:17" ht="15" customHeight="1" x14ac:dyDescent="0.25">
      <c r="A44" s="531"/>
      <c r="B44" s="190" t="s">
        <v>183</v>
      </c>
      <c r="C44" s="170">
        <v>1747</v>
      </c>
      <c r="D44" s="78">
        <v>2322</v>
      </c>
      <c r="E44" s="78">
        <v>2830</v>
      </c>
      <c r="F44" s="78">
        <v>4916</v>
      </c>
      <c r="G44" s="78">
        <v>6289</v>
      </c>
      <c r="H44" s="78"/>
      <c r="I44" s="78"/>
      <c r="J44" s="183">
        <v>18104</v>
      </c>
    </row>
    <row r="45" spans="1:17" ht="15" customHeight="1" x14ac:dyDescent="0.25">
      <c r="A45" s="191" t="s">
        <v>110</v>
      </c>
      <c r="B45" s="191" t="s">
        <v>184</v>
      </c>
      <c r="C45" s="192">
        <v>3525</v>
      </c>
      <c r="D45" s="193">
        <v>4762</v>
      </c>
      <c r="E45" s="193">
        <v>6188</v>
      </c>
      <c r="F45" s="193">
        <v>14774</v>
      </c>
      <c r="G45" s="193">
        <v>52089</v>
      </c>
      <c r="H45" s="193">
        <v>51535</v>
      </c>
      <c r="I45" s="193">
        <v>31122</v>
      </c>
      <c r="J45" s="194">
        <v>163995</v>
      </c>
    </row>
  </sheetData>
  <mergeCells count="19">
    <mergeCell ref="C7:J7"/>
    <mergeCell ref="A25:A27"/>
    <mergeCell ref="A28:A30"/>
    <mergeCell ref="A23:A24"/>
    <mergeCell ref="A9:A10"/>
    <mergeCell ref="A11:A13"/>
    <mergeCell ref="A14:A16"/>
    <mergeCell ref="C1:J1"/>
    <mergeCell ref="C2:J2"/>
    <mergeCell ref="C3:J3"/>
    <mergeCell ref="C4:J4"/>
    <mergeCell ref="C6:J6"/>
    <mergeCell ref="A39:A41"/>
    <mergeCell ref="A42:A44"/>
    <mergeCell ref="C20:J20"/>
    <mergeCell ref="C21:J21"/>
    <mergeCell ref="C34:J34"/>
    <mergeCell ref="C35:J35"/>
    <mergeCell ref="A37:A38"/>
  </mergeCells>
  <conditionalFormatting sqref="C9:I16">
    <cfRule type="cellIs" dxfId="1" priority="3" operator="equal">
      <formula>0</formula>
    </cfRule>
  </conditionalFormatting>
  <conditionalFormatting sqref="C23:I30">
    <cfRule type="cellIs" dxfId="0" priority="1" operator="equal">
      <formula>0</formula>
    </cfRule>
  </conditionalFormatting>
  <pageMargins left="0.7" right="0.7" top="0.75" bottom="0.75" header="0.51180555555555496" footer="0.51180555555555496"/>
  <pageSetup scale="8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69"/>
  <sheetViews>
    <sheetView workbookViewId="0">
      <pane ySplit="9" topLeftCell="A10" activePane="bottomLeft" state="frozen"/>
      <selection pane="bottomLeft" activeCell="A10" sqref="A10"/>
    </sheetView>
  </sheetViews>
  <sheetFormatPr defaultColWidth="11.42578125" defaultRowHeight="15" x14ac:dyDescent="0.25"/>
  <cols>
    <col min="1" max="1" width="15.42578125" customWidth="1"/>
    <col min="2" max="2" width="18" customWidth="1"/>
    <col min="3" max="7" width="9.5703125" customWidth="1"/>
    <col min="8" max="8" width="13.140625" customWidth="1"/>
    <col min="9" max="9" width="9.5703125" customWidth="1"/>
    <col min="10" max="10" width="12" bestFit="1" customWidth="1"/>
    <col min="11" max="11" width="9.5703125" customWidth="1"/>
    <col min="1022" max="1023" width="9.140625" customWidth="1"/>
  </cols>
  <sheetData>
    <row r="1" spans="1:11" x14ac:dyDescent="0.25">
      <c r="B1" s="535" t="s">
        <v>185</v>
      </c>
      <c r="C1" s="535"/>
      <c r="D1" s="535"/>
      <c r="E1" s="535"/>
      <c r="F1" s="535"/>
      <c r="G1" s="535"/>
      <c r="H1" s="535"/>
      <c r="I1" s="535"/>
      <c r="J1" s="535"/>
    </row>
    <row r="2" spans="1:11" x14ac:dyDescent="0.25">
      <c r="B2" s="536" t="s">
        <v>251</v>
      </c>
      <c r="C2" s="536"/>
      <c r="D2" s="536"/>
      <c r="E2" s="536"/>
      <c r="F2" s="536"/>
      <c r="G2" s="536"/>
      <c r="H2" s="536"/>
      <c r="I2" s="536"/>
      <c r="J2" s="536"/>
    </row>
    <row r="3" spans="1:11" x14ac:dyDescent="0.25">
      <c r="B3" s="536" t="s">
        <v>186</v>
      </c>
      <c r="C3" s="536"/>
      <c r="D3" s="536"/>
      <c r="E3" s="536"/>
      <c r="F3" s="536"/>
      <c r="G3" s="536"/>
      <c r="H3" s="536"/>
      <c r="I3" s="536"/>
      <c r="J3" s="536"/>
    </row>
    <row r="4" spans="1:11" x14ac:dyDescent="0.25">
      <c r="B4" s="515" t="s">
        <v>94</v>
      </c>
      <c r="C4" s="515"/>
      <c r="D4" s="515"/>
      <c r="E4" s="515"/>
      <c r="F4" s="515"/>
      <c r="G4" s="515"/>
      <c r="H4" s="515"/>
      <c r="I4" s="515"/>
      <c r="J4" s="515"/>
    </row>
    <row r="5" spans="1:11" x14ac:dyDescent="0.25">
      <c r="B5" s="536" t="s">
        <v>27</v>
      </c>
      <c r="C5" s="536"/>
      <c r="D5" s="536"/>
      <c r="E5" s="536"/>
      <c r="F5" s="536"/>
      <c r="G5" s="536"/>
      <c r="H5" s="536"/>
      <c r="I5" s="536"/>
      <c r="J5" s="536"/>
    </row>
    <row r="6" spans="1:11" x14ac:dyDescent="0.25">
      <c r="B6" s="201"/>
      <c r="C6" s="201"/>
      <c r="D6" s="201"/>
      <c r="E6" s="201"/>
      <c r="F6" s="201"/>
      <c r="G6" s="201"/>
      <c r="H6" s="222"/>
      <c r="I6" s="201"/>
      <c r="J6" s="201"/>
    </row>
    <row r="7" spans="1:11" x14ac:dyDescent="0.25">
      <c r="B7" s="195"/>
      <c r="C7" s="196"/>
      <c r="D7" s="198"/>
      <c r="E7" s="197"/>
      <c r="F7" s="197"/>
      <c r="G7" s="199"/>
      <c r="H7" s="222"/>
      <c r="I7" s="198"/>
    </row>
    <row r="8" spans="1:11" ht="51.75" customHeight="1" x14ac:dyDescent="0.25">
      <c r="C8" s="202" t="s">
        <v>28</v>
      </c>
      <c r="D8" s="203" t="s">
        <v>30</v>
      </c>
      <c r="E8" s="204" t="s">
        <v>31</v>
      </c>
      <c r="F8" s="205" t="s">
        <v>187</v>
      </c>
      <c r="G8" s="203" t="s">
        <v>33</v>
      </c>
      <c r="H8" s="223" t="s">
        <v>34</v>
      </c>
      <c r="I8" s="203" t="s">
        <v>35</v>
      </c>
      <c r="J8" s="204" t="s">
        <v>36</v>
      </c>
      <c r="K8" s="203" t="s">
        <v>37</v>
      </c>
    </row>
    <row r="9" spans="1:11" x14ac:dyDescent="0.25">
      <c r="A9" s="212" t="s">
        <v>39</v>
      </c>
      <c r="B9" s="210"/>
      <c r="C9" s="213">
        <v>343881</v>
      </c>
      <c r="D9" s="456">
        <v>0.91117568799137605</v>
      </c>
      <c r="E9" s="211">
        <v>156257.358469</v>
      </c>
      <c r="F9" s="215">
        <f>E9/$E$9</f>
        <v>1</v>
      </c>
      <c r="G9" s="215">
        <v>0.83000196835503504</v>
      </c>
      <c r="H9" s="224">
        <v>182259984.82685</v>
      </c>
      <c r="I9" s="215">
        <f>H9/$H$9</f>
        <v>1</v>
      </c>
      <c r="J9" s="211">
        <v>85945364.201045603</v>
      </c>
      <c r="K9" s="214">
        <f>J9/$J$9</f>
        <v>1</v>
      </c>
    </row>
    <row r="10" spans="1:11" x14ac:dyDescent="0.25">
      <c r="D10" s="360"/>
      <c r="F10" s="220"/>
      <c r="G10" s="360"/>
      <c r="H10" s="10"/>
      <c r="I10" s="216"/>
      <c r="K10" s="207"/>
    </row>
    <row r="11" spans="1:11" x14ac:dyDescent="0.25">
      <c r="A11" s="62" t="s">
        <v>288</v>
      </c>
      <c r="B11" s="25" t="s">
        <v>53</v>
      </c>
      <c r="C11" s="458">
        <v>226769</v>
      </c>
      <c r="D11" s="459">
        <v>0.92394372696107496</v>
      </c>
      <c r="E11" s="460">
        <v>104411.17294999999</v>
      </c>
      <c r="F11" s="461">
        <f>E11/$E$9</f>
        <v>0.66820003853267618</v>
      </c>
      <c r="G11" s="459">
        <v>0.8347891595348681</v>
      </c>
      <c r="H11" s="462">
        <v>102650569.34813499</v>
      </c>
      <c r="I11" s="461">
        <f t="shared" ref="I11" si="0">H11/$H$9</f>
        <v>0.5632095791385846</v>
      </c>
      <c r="J11" s="460">
        <v>56461428.182265401</v>
      </c>
      <c r="K11" s="463">
        <f t="shared" ref="K11" si="1">J11/$J$9</f>
        <v>0.65694559220424475</v>
      </c>
    </row>
    <row r="12" spans="1:11" x14ac:dyDescent="0.25">
      <c r="B12" s="32" t="s">
        <v>54</v>
      </c>
      <c r="C12" s="472">
        <v>117112</v>
      </c>
      <c r="D12" s="473">
        <v>0.88742945072594093</v>
      </c>
      <c r="E12" s="474">
        <v>51846.185518999999</v>
      </c>
      <c r="F12" s="475">
        <f>E12/$E$9</f>
        <v>0.33179996146732377</v>
      </c>
      <c r="G12" s="473">
        <v>0.82052593784759698</v>
      </c>
      <c r="H12" s="476">
        <v>79609415.478715196</v>
      </c>
      <c r="I12" s="475">
        <f>H12/$H$9</f>
        <v>0.43679042086141651</v>
      </c>
      <c r="J12" s="474">
        <v>29483936.018780202</v>
      </c>
      <c r="K12" s="477">
        <f t="shared" ref="K12:K46" si="2">J12/$J$9</f>
        <v>0.34305440779575525</v>
      </c>
    </row>
    <row r="13" spans="1:11" x14ac:dyDescent="0.25">
      <c r="D13" s="360"/>
      <c r="F13" s="217"/>
      <c r="G13" s="360"/>
      <c r="H13" s="10"/>
      <c r="I13" s="217"/>
      <c r="K13" s="207"/>
    </row>
    <row r="14" spans="1:11" x14ac:dyDescent="0.25">
      <c r="A14" s="62" t="s">
        <v>91</v>
      </c>
      <c r="B14" s="457" t="s">
        <v>44</v>
      </c>
      <c r="C14" s="458">
        <v>3286</v>
      </c>
      <c r="D14" s="459">
        <v>1.0464865684508</v>
      </c>
      <c r="E14" s="460">
        <v>697.16599699999995</v>
      </c>
      <c r="F14" s="461">
        <f t="shared" ref="F14:F64" si="3">E14/$E$9</f>
        <v>4.4616522628488642E-3</v>
      </c>
      <c r="G14" s="459">
        <v>0.94331466533667796</v>
      </c>
      <c r="H14" s="462">
        <v>7677239.6961101703</v>
      </c>
      <c r="I14" s="461">
        <f t="shared" ref="I14:I64" si="4">H14/$H$9</f>
        <v>4.212246425568221E-2</v>
      </c>
      <c r="J14" s="460">
        <v>1894158.6460657499</v>
      </c>
      <c r="K14" s="463">
        <f t="shared" si="2"/>
        <v>2.2039101976866204E-2</v>
      </c>
    </row>
    <row r="15" spans="1:11" x14ac:dyDescent="0.25">
      <c r="B15" s="464" t="s">
        <v>45</v>
      </c>
      <c r="C15" s="465">
        <v>8893</v>
      </c>
      <c r="D15" s="466">
        <v>1.02823758529654</v>
      </c>
      <c r="E15" s="467">
        <v>2475.2063170000001</v>
      </c>
      <c r="F15" s="468">
        <f t="shared" si="3"/>
        <v>1.5840574429594353E-2</v>
      </c>
      <c r="G15" s="466">
        <v>0.89225525392518401</v>
      </c>
      <c r="H15" s="469">
        <v>19568686.9759399</v>
      </c>
      <c r="I15" s="468">
        <f t="shared" si="4"/>
        <v>0.10736688579520336</v>
      </c>
      <c r="J15" s="467">
        <v>7077409.7885474702</v>
      </c>
      <c r="K15" s="470">
        <f t="shared" si="2"/>
        <v>8.2347778200017999E-2</v>
      </c>
    </row>
    <row r="16" spans="1:11" x14ac:dyDescent="0.25">
      <c r="B16" s="464" t="s">
        <v>46</v>
      </c>
      <c r="C16" s="465">
        <v>18189</v>
      </c>
      <c r="D16" s="466">
        <v>0.928440482879197</v>
      </c>
      <c r="E16" s="467">
        <v>6631.8522000000003</v>
      </c>
      <c r="F16" s="468">
        <f t="shared" si="3"/>
        <v>4.244185531470953E-2</v>
      </c>
      <c r="G16" s="466">
        <v>0.81828644412424101</v>
      </c>
      <c r="H16" s="469">
        <v>31771729.879824001</v>
      </c>
      <c r="I16" s="468">
        <f t="shared" si="4"/>
        <v>0.17432092902897842</v>
      </c>
      <c r="J16" s="467">
        <v>15524056.5693</v>
      </c>
      <c r="K16" s="470">
        <f t="shared" si="2"/>
        <v>0.18062703804460853</v>
      </c>
    </row>
    <row r="17" spans="1:11" x14ac:dyDescent="0.25">
      <c r="B17" s="464" t="s">
        <v>47</v>
      </c>
      <c r="C17" s="465">
        <v>28663</v>
      </c>
      <c r="D17" s="466">
        <v>0.91354571918451699</v>
      </c>
      <c r="E17" s="467">
        <v>11763.901625</v>
      </c>
      <c r="F17" s="468">
        <f t="shared" si="3"/>
        <v>7.5285424893022548E-2</v>
      </c>
      <c r="G17" s="466">
        <v>0.81963038971547708</v>
      </c>
      <c r="H17" s="469">
        <v>33744886.973904699</v>
      </c>
      <c r="I17" s="468">
        <f t="shared" si="4"/>
        <v>0.18514698662991166</v>
      </c>
      <c r="J17" s="467">
        <v>18371692.694230199</v>
      </c>
      <c r="K17" s="470">
        <f t="shared" si="2"/>
        <v>0.2137601354653017</v>
      </c>
    </row>
    <row r="18" spans="1:11" x14ac:dyDescent="0.25">
      <c r="B18" s="464" t="s">
        <v>48</v>
      </c>
      <c r="C18" s="465">
        <v>78696</v>
      </c>
      <c r="D18" s="466">
        <v>0.90140159082853299</v>
      </c>
      <c r="E18" s="467">
        <v>30546.381495000001</v>
      </c>
      <c r="F18" s="468">
        <f t="shared" si="3"/>
        <v>0.19548763523389601</v>
      </c>
      <c r="G18" s="466">
        <v>0.81881664692707901</v>
      </c>
      <c r="H18" s="469">
        <v>51104886.649571501</v>
      </c>
      <c r="I18" s="468">
        <f t="shared" si="4"/>
        <v>0.28039553881298734</v>
      </c>
      <c r="J18" s="467">
        <v>26030990.4586058</v>
      </c>
      <c r="K18" s="470">
        <f t="shared" si="2"/>
        <v>0.30287835417991177</v>
      </c>
    </row>
    <row r="19" spans="1:11" x14ac:dyDescent="0.25">
      <c r="B19" s="464" t="s">
        <v>49</v>
      </c>
      <c r="C19" s="465">
        <v>90617</v>
      </c>
      <c r="D19" s="466">
        <v>0.87611101883216402</v>
      </c>
      <c r="E19" s="467">
        <v>31688.504247000001</v>
      </c>
      <c r="F19" s="468">
        <f t="shared" si="3"/>
        <v>0.20279687662380844</v>
      </c>
      <c r="G19" s="466">
        <v>0.81226221034664303</v>
      </c>
      <c r="H19" s="469">
        <v>28113322.5959385</v>
      </c>
      <c r="I19" s="468">
        <f t="shared" si="4"/>
        <v>0.15424846338403145</v>
      </c>
      <c r="J19" s="467">
        <v>12225466.2019035</v>
      </c>
      <c r="K19" s="470">
        <f t="shared" si="2"/>
        <v>0.14224695323072195</v>
      </c>
    </row>
    <row r="20" spans="1:11" x14ac:dyDescent="0.25">
      <c r="B20" s="464" t="s">
        <v>50</v>
      </c>
      <c r="C20" s="465">
        <v>66217</v>
      </c>
      <c r="D20" s="466">
        <v>0.93262288634320001</v>
      </c>
      <c r="E20" s="467">
        <v>25105.218658999998</v>
      </c>
      <c r="F20" s="468">
        <f t="shared" si="3"/>
        <v>0.16066583298847101</v>
      </c>
      <c r="G20" s="466">
        <v>0.86932188055179593</v>
      </c>
      <c r="H20" s="469">
        <v>8751805.0150749292</v>
      </c>
      <c r="I20" s="468">
        <f t="shared" si="4"/>
        <v>4.8018247249330612E-2</v>
      </c>
      <c r="J20" s="467">
        <v>3584880.5627965401</v>
      </c>
      <c r="K20" s="470">
        <f t="shared" si="2"/>
        <v>4.1711156804347185E-2</v>
      </c>
    </row>
    <row r="21" spans="1:11" x14ac:dyDescent="0.25">
      <c r="B21" s="464" t="s">
        <v>51</v>
      </c>
      <c r="C21" s="465">
        <v>38558</v>
      </c>
      <c r="D21" s="466">
        <v>0.94434127645235411</v>
      </c>
      <c r="E21" s="467">
        <v>32965.071934</v>
      </c>
      <c r="F21" s="468">
        <f t="shared" si="3"/>
        <v>0.21096652507753716</v>
      </c>
      <c r="G21" s="466">
        <v>0.83847705217638091</v>
      </c>
      <c r="H21" s="469">
        <v>1393046.4775451701</v>
      </c>
      <c r="I21" s="468">
        <f t="shared" si="4"/>
        <v>7.6431833288507474E-3</v>
      </c>
      <c r="J21" s="467">
        <v>1059821.75324182</v>
      </c>
      <c r="K21" s="470">
        <f t="shared" si="2"/>
        <v>1.2331342860595224E-2</v>
      </c>
    </row>
    <row r="22" spans="1:11" x14ac:dyDescent="0.25">
      <c r="B22" s="471" t="s">
        <v>52</v>
      </c>
      <c r="C22" s="472">
        <v>10762</v>
      </c>
      <c r="D22" s="473">
        <v>0.89075133785832405</v>
      </c>
      <c r="E22" s="474">
        <v>14384.055995000001</v>
      </c>
      <c r="F22" s="475">
        <f t="shared" si="3"/>
        <v>9.205362317611214E-2</v>
      </c>
      <c r="G22" s="473">
        <v>0.80907720687129203</v>
      </c>
      <c r="H22" s="476">
        <v>134380.56294134501</v>
      </c>
      <c r="I22" s="475">
        <f t="shared" si="4"/>
        <v>7.3730151502541142E-4</v>
      </c>
      <c r="J22" s="474">
        <v>176887.52635453301</v>
      </c>
      <c r="K22" s="477">
        <f t="shared" si="2"/>
        <v>2.0581392376295385E-3</v>
      </c>
    </row>
    <row r="23" spans="1:11" x14ac:dyDescent="0.25">
      <c r="D23" s="360"/>
      <c r="F23" s="217"/>
      <c r="G23" s="360"/>
      <c r="H23" s="10"/>
      <c r="I23" s="217"/>
      <c r="K23" s="207"/>
    </row>
    <row r="24" spans="1:11" x14ac:dyDescent="0.25">
      <c r="A24" s="62" t="s">
        <v>55</v>
      </c>
      <c r="B24" s="457" t="s">
        <v>56</v>
      </c>
      <c r="C24" s="458">
        <v>5499</v>
      </c>
      <c r="D24" s="459">
        <v>1.07617342264906</v>
      </c>
      <c r="E24" s="460">
        <v>2208.2677140000001</v>
      </c>
      <c r="F24" s="461">
        <f t="shared" si="3"/>
        <v>1.4132247822671978E-2</v>
      </c>
      <c r="G24" s="459">
        <v>0.85301623480553501</v>
      </c>
      <c r="H24" s="462">
        <v>14096660.171592001</v>
      </c>
      <c r="I24" s="461">
        <f t="shared" si="4"/>
        <v>7.734369222615739E-2</v>
      </c>
      <c r="J24" s="460">
        <v>7495232.4742426602</v>
      </c>
      <c r="K24" s="463">
        <f t="shared" si="2"/>
        <v>8.7209270027754138E-2</v>
      </c>
    </row>
    <row r="25" spans="1:11" x14ac:dyDescent="0.25">
      <c r="B25" s="464" t="s">
        <v>57</v>
      </c>
      <c r="C25" s="465">
        <v>7662</v>
      </c>
      <c r="D25" s="466">
        <v>1.0106588708194</v>
      </c>
      <c r="E25" s="467">
        <v>3313.1408670000001</v>
      </c>
      <c r="F25" s="468">
        <f t="shared" si="3"/>
        <v>2.120310300559251E-2</v>
      </c>
      <c r="G25" s="466">
        <v>0.87239723572702998</v>
      </c>
      <c r="H25" s="469">
        <v>13330120.440318899</v>
      </c>
      <c r="I25" s="468">
        <f t="shared" si="4"/>
        <v>7.3137943323010449E-2</v>
      </c>
      <c r="J25" s="467">
        <v>7139007.1072804797</v>
      </c>
      <c r="K25" s="470">
        <f t="shared" si="2"/>
        <v>8.3064481413805305E-2</v>
      </c>
    </row>
    <row r="26" spans="1:11" x14ac:dyDescent="0.25">
      <c r="B26" s="464" t="s">
        <v>58</v>
      </c>
      <c r="C26" s="465">
        <v>10066</v>
      </c>
      <c r="D26" s="466">
        <v>0.97500642367061896</v>
      </c>
      <c r="E26" s="467">
        <v>4374.0252300000002</v>
      </c>
      <c r="F26" s="468">
        <f t="shared" si="3"/>
        <v>2.7992443190237123E-2</v>
      </c>
      <c r="G26" s="466">
        <v>0.846490684909879</v>
      </c>
      <c r="H26" s="469">
        <v>12734015.6939095</v>
      </c>
      <c r="I26" s="468">
        <f t="shared" si="4"/>
        <v>6.9867314572680472E-2</v>
      </c>
      <c r="J26" s="467">
        <v>6800501.2740641199</v>
      </c>
      <c r="K26" s="470">
        <f t="shared" si="2"/>
        <v>7.9125864871038454E-2</v>
      </c>
    </row>
    <row r="27" spans="1:11" x14ac:dyDescent="0.25">
      <c r="B27" s="464" t="s">
        <v>59</v>
      </c>
      <c r="C27" s="465">
        <v>24063</v>
      </c>
      <c r="D27" s="466">
        <v>0.91208854234593206</v>
      </c>
      <c r="E27" s="467">
        <v>10862.688593999999</v>
      </c>
      <c r="F27" s="468">
        <f t="shared" si="3"/>
        <v>6.9517933110043298E-2</v>
      </c>
      <c r="G27" s="466">
        <v>0.80697474607185993</v>
      </c>
      <c r="H27" s="469">
        <v>24230944.891622901</v>
      </c>
      <c r="I27" s="468">
        <f t="shared" si="4"/>
        <v>0.13294714643284261</v>
      </c>
      <c r="J27" s="467">
        <v>12885958.7366587</v>
      </c>
      <c r="K27" s="470">
        <f t="shared" si="2"/>
        <v>0.1499319812819169</v>
      </c>
    </row>
    <row r="28" spans="1:11" x14ac:dyDescent="0.25">
      <c r="B28" s="464" t="s">
        <v>60</v>
      </c>
      <c r="C28" s="465">
        <v>89204</v>
      </c>
      <c r="D28" s="466">
        <v>0.87703833426398703</v>
      </c>
      <c r="E28" s="467">
        <v>48120.125347000001</v>
      </c>
      <c r="F28" s="468">
        <f t="shared" si="3"/>
        <v>0.30795429935894242</v>
      </c>
      <c r="G28" s="466">
        <v>0.81301538952437102</v>
      </c>
      <c r="H28" s="469">
        <v>55405740.471905701</v>
      </c>
      <c r="I28" s="468">
        <f t="shared" si="4"/>
        <v>0.30399289522898881</v>
      </c>
      <c r="J28" s="467">
        <v>28060281.7758446</v>
      </c>
      <c r="K28" s="470">
        <f t="shared" si="2"/>
        <v>0.32648976517459705</v>
      </c>
    </row>
    <row r="29" spans="1:11" x14ac:dyDescent="0.25">
      <c r="B29" s="464" t="s">
        <v>61</v>
      </c>
      <c r="C29" s="465">
        <v>107742</v>
      </c>
      <c r="D29" s="466">
        <v>0.88790648754635693</v>
      </c>
      <c r="E29" s="467">
        <v>53877.969286</v>
      </c>
      <c r="F29" s="468">
        <f t="shared" si="3"/>
        <v>0.34480276521946251</v>
      </c>
      <c r="G29" s="466">
        <v>0.80537771667458002</v>
      </c>
      <c r="H29" s="469">
        <v>39562930.489686497</v>
      </c>
      <c r="I29" s="468">
        <f t="shared" si="4"/>
        <v>0.21706865896687053</v>
      </c>
      <c r="J29" s="467">
        <v>16580875.5475212</v>
      </c>
      <c r="K29" s="470">
        <f t="shared" si="2"/>
        <v>0.19292344272036349</v>
      </c>
    </row>
    <row r="30" spans="1:11" x14ac:dyDescent="0.25">
      <c r="B30" s="464" t="s">
        <v>62</v>
      </c>
      <c r="C30" s="465">
        <v>72976</v>
      </c>
      <c r="D30" s="466">
        <v>0.91260876892134402</v>
      </c>
      <c r="E30" s="467">
        <v>25807.530202000002</v>
      </c>
      <c r="F30" s="468">
        <f t="shared" si="3"/>
        <v>0.16516041519491048</v>
      </c>
      <c r="G30" s="466">
        <v>0.87303021518159096</v>
      </c>
      <c r="H30" s="469">
        <v>18955309.579190399</v>
      </c>
      <c r="I30" s="468">
        <f t="shared" si="4"/>
        <v>0.10400148774948191</v>
      </c>
      <c r="J30" s="467">
        <v>6070449.73395955</v>
      </c>
      <c r="K30" s="470">
        <f t="shared" si="2"/>
        <v>7.0631497002670185E-2</v>
      </c>
    </row>
    <row r="31" spans="1:11" x14ac:dyDescent="0.25">
      <c r="B31" s="471" t="s">
        <v>63</v>
      </c>
      <c r="C31" s="472">
        <v>26669</v>
      </c>
      <c r="D31" s="473">
        <v>1.0672811391181001</v>
      </c>
      <c r="E31" s="474">
        <v>7693.6112290000001</v>
      </c>
      <c r="F31" s="475">
        <f t="shared" si="3"/>
        <v>4.9236793098139699E-2</v>
      </c>
      <c r="G31" s="473">
        <v>1.01220982588115</v>
      </c>
      <c r="H31" s="476">
        <v>3944263.0886243498</v>
      </c>
      <c r="I31" s="475">
        <f t="shared" si="4"/>
        <v>2.1640861499969206E-2</v>
      </c>
      <c r="J31" s="474">
        <v>913057.55147423397</v>
      </c>
      <c r="K31" s="477">
        <f t="shared" si="2"/>
        <v>1.0623697507853783E-2</v>
      </c>
    </row>
    <row r="32" spans="1:11" x14ac:dyDescent="0.25">
      <c r="D32" s="360"/>
      <c r="F32" s="217"/>
      <c r="G32" s="360"/>
      <c r="H32" s="10"/>
      <c r="I32" s="217"/>
      <c r="K32" s="207"/>
    </row>
    <row r="33" spans="1:11" x14ac:dyDescent="0.25">
      <c r="A33" s="62" t="s">
        <v>64</v>
      </c>
      <c r="B33" s="457" t="s">
        <v>69</v>
      </c>
      <c r="C33" s="458">
        <v>174064</v>
      </c>
      <c r="D33" s="459">
        <v>0.99287832144133503</v>
      </c>
      <c r="E33" s="460">
        <v>22656.123559</v>
      </c>
      <c r="F33" s="461">
        <f t="shared" si="3"/>
        <v>0.144992362478051</v>
      </c>
      <c r="G33" s="459">
        <v>0.96711117967923399</v>
      </c>
      <c r="H33" s="462">
        <v>63556068.822605297</v>
      </c>
      <c r="I33" s="461">
        <f t="shared" si="4"/>
        <v>0.34871103979836615</v>
      </c>
      <c r="J33" s="460">
        <v>8692851.0013016704</v>
      </c>
      <c r="K33" s="463">
        <f t="shared" si="2"/>
        <v>0.10114391953668531</v>
      </c>
    </row>
    <row r="34" spans="1:11" x14ac:dyDescent="0.25">
      <c r="B34" s="464" t="s">
        <v>70</v>
      </c>
      <c r="C34" s="465">
        <v>85258</v>
      </c>
      <c r="D34" s="466">
        <v>0.86791403397570899</v>
      </c>
      <c r="E34" s="467">
        <v>24935.878982999999</v>
      </c>
      <c r="F34" s="468">
        <f t="shared" si="3"/>
        <v>0.15958211009913523</v>
      </c>
      <c r="G34" s="466">
        <v>0.85638464420658489</v>
      </c>
      <c r="H34" s="469">
        <v>55380378.4405047</v>
      </c>
      <c r="I34" s="468">
        <f t="shared" si="4"/>
        <v>0.30385374218656375</v>
      </c>
      <c r="J34" s="467">
        <v>16110314.5631696</v>
      </c>
      <c r="K34" s="470">
        <f t="shared" si="2"/>
        <v>0.18744832502523276</v>
      </c>
    </row>
    <row r="35" spans="1:11" x14ac:dyDescent="0.25">
      <c r="B35" s="464" t="s">
        <v>71</v>
      </c>
      <c r="C35" s="465">
        <v>47397</v>
      </c>
      <c r="D35" s="466">
        <v>0.82358408644771797</v>
      </c>
      <c r="E35" s="467">
        <v>27016.881029</v>
      </c>
      <c r="F35" s="468">
        <f t="shared" si="3"/>
        <v>0.17289989600304101</v>
      </c>
      <c r="G35" s="466">
        <v>0.81917695737058294</v>
      </c>
      <c r="H35" s="469">
        <v>38295415.458193697</v>
      </c>
      <c r="I35" s="468">
        <f t="shared" si="4"/>
        <v>0.21011422498786542</v>
      </c>
      <c r="J35" s="467">
        <v>21512040.239308801</v>
      </c>
      <c r="K35" s="470">
        <f t="shared" si="2"/>
        <v>0.25029901774559105</v>
      </c>
    </row>
    <row r="36" spans="1:11" x14ac:dyDescent="0.25">
      <c r="B36" s="464" t="s">
        <v>72</v>
      </c>
      <c r="C36" s="465">
        <v>28908</v>
      </c>
      <c r="D36" s="466">
        <v>0.80082032132748393</v>
      </c>
      <c r="E36" s="467">
        <v>36645.770313000001</v>
      </c>
      <c r="F36" s="468">
        <f t="shared" si="3"/>
        <v>0.23452188538225022</v>
      </c>
      <c r="G36" s="466">
        <v>0.79956655249309094</v>
      </c>
      <c r="H36" s="469">
        <v>22373826.092838399</v>
      </c>
      <c r="I36" s="468">
        <f t="shared" si="4"/>
        <v>0.12275775241665857</v>
      </c>
      <c r="J36" s="467">
        <v>27281542.8491574</v>
      </c>
      <c r="K36" s="470">
        <f t="shared" si="2"/>
        <v>0.31742890501155729</v>
      </c>
    </row>
    <row r="37" spans="1:11" x14ac:dyDescent="0.25">
      <c r="B37" s="471" t="s">
        <v>188</v>
      </c>
      <c r="C37" s="472">
        <v>8254</v>
      </c>
      <c r="D37" s="473">
        <v>0.80840714955828608</v>
      </c>
      <c r="E37" s="474">
        <v>45002.704584999999</v>
      </c>
      <c r="F37" s="475">
        <f t="shared" si="3"/>
        <v>0.28800374603752255</v>
      </c>
      <c r="G37" s="473">
        <v>0.790843994613324</v>
      </c>
      <c r="H37" s="476">
        <v>2654296.0127081</v>
      </c>
      <c r="I37" s="475">
        <f t="shared" si="4"/>
        <v>1.456324061054721E-2</v>
      </c>
      <c r="J37" s="474">
        <v>12348615.5481082</v>
      </c>
      <c r="K37" s="477">
        <f t="shared" si="2"/>
        <v>0.14367983268093437</v>
      </c>
    </row>
    <row r="38" spans="1:11" x14ac:dyDescent="0.25">
      <c r="B38" s="181"/>
      <c r="C38" s="181"/>
      <c r="D38" s="369"/>
      <c r="E38" s="181"/>
      <c r="F38" s="217"/>
      <c r="G38" s="369"/>
      <c r="H38" s="10"/>
      <c r="I38" s="217"/>
      <c r="J38" s="181"/>
      <c r="K38" s="207"/>
    </row>
    <row r="39" spans="1:11" x14ac:dyDescent="0.25">
      <c r="A39" s="62" t="s">
        <v>92</v>
      </c>
      <c r="B39" s="457">
        <v>2012</v>
      </c>
      <c r="C39" s="458">
        <v>32714</v>
      </c>
      <c r="D39" s="459">
        <v>0.96050330893686198</v>
      </c>
      <c r="E39" s="460">
        <v>14910.023859999999</v>
      </c>
      <c r="F39" s="461">
        <f t="shared" si="3"/>
        <v>9.5419658991342859E-2</v>
      </c>
      <c r="G39" s="459">
        <v>0.91025189831202791</v>
      </c>
      <c r="H39" s="462">
        <v>19073505.366218001</v>
      </c>
      <c r="I39" s="461">
        <f t="shared" si="4"/>
        <v>0.10464998877476121</v>
      </c>
      <c r="J39" s="460">
        <v>8857015.5464628506</v>
      </c>
      <c r="K39" s="463">
        <f t="shared" si="2"/>
        <v>0.10305402308546034</v>
      </c>
    </row>
    <row r="40" spans="1:11" x14ac:dyDescent="0.25">
      <c r="B40" s="464">
        <v>2013</v>
      </c>
      <c r="C40" s="465">
        <v>34824</v>
      </c>
      <c r="D40" s="466">
        <v>0.95354658102797896</v>
      </c>
      <c r="E40" s="467">
        <v>14422.205829</v>
      </c>
      <c r="F40" s="468">
        <f t="shared" si="3"/>
        <v>9.2297770615783398E-2</v>
      </c>
      <c r="G40" s="466">
        <v>0.84605265788063699</v>
      </c>
      <c r="H40" s="469">
        <v>20941167.903929699</v>
      </c>
      <c r="I40" s="468">
        <f t="shared" si="4"/>
        <v>0.1148972327843885</v>
      </c>
      <c r="J40" s="467">
        <v>9381522.6509725992</v>
      </c>
      <c r="K40" s="470">
        <f t="shared" si="2"/>
        <v>0.10915682001215447</v>
      </c>
    </row>
    <row r="41" spans="1:11" x14ac:dyDescent="0.25">
      <c r="B41" s="464">
        <v>2014</v>
      </c>
      <c r="C41" s="465">
        <v>40250</v>
      </c>
      <c r="D41" s="466">
        <v>0.94465271290047692</v>
      </c>
      <c r="E41" s="467">
        <v>17612.391821000001</v>
      </c>
      <c r="F41" s="468">
        <f t="shared" si="3"/>
        <v>0.11271399947858542</v>
      </c>
      <c r="G41" s="466">
        <v>0.844870208845936</v>
      </c>
      <c r="H41" s="469">
        <v>22298634.6837794</v>
      </c>
      <c r="I41" s="468">
        <f t="shared" si="4"/>
        <v>0.12234520212960334</v>
      </c>
      <c r="J41" s="467">
        <v>10255866.017023399</v>
      </c>
      <c r="K41" s="470">
        <f t="shared" si="2"/>
        <v>0.11933006640163411</v>
      </c>
    </row>
    <row r="42" spans="1:11" x14ac:dyDescent="0.25">
      <c r="B42" s="464">
        <v>2015</v>
      </c>
      <c r="C42" s="465">
        <v>41407</v>
      </c>
      <c r="D42" s="466">
        <v>0.92888405759152304</v>
      </c>
      <c r="E42" s="467">
        <v>18316.348978000002</v>
      </c>
      <c r="F42" s="468">
        <f t="shared" si="3"/>
        <v>0.11721911311865543</v>
      </c>
      <c r="G42" s="466">
        <v>0.84095316346540594</v>
      </c>
      <c r="H42" s="469">
        <v>22758513.891904999</v>
      </c>
      <c r="I42" s="468">
        <f t="shared" si="4"/>
        <v>0.12486840659800319</v>
      </c>
      <c r="J42" s="467">
        <v>10514144.686631599</v>
      </c>
      <c r="K42" s="470">
        <f t="shared" si="2"/>
        <v>0.12233521591736632</v>
      </c>
    </row>
    <row r="43" spans="1:11" x14ac:dyDescent="0.25">
      <c r="B43" s="464">
        <v>2016</v>
      </c>
      <c r="C43" s="465">
        <v>46294</v>
      </c>
      <c r="D43" s="466">
        <v>0.91179809878502194</v>
      </c>
      <c r="E43" s="467">
        <v>20836.87889</v>
      </c>
      <c r="F43" s="468">
        <f t="shared" si="3"/>
        <v>0.13334974489623055</v>
      </c>
      <c r="G43" s="466">
        <v>0.82512296033724997</v>
      </c>
      <c r="H43" s="469">
        <v>24096806.258343801</v>
      </c>
      <c r="I43" s="468">
        <f t="shared" si="4"/>
        <v>0.13221117230551821</v>
      </c>
      <c r="J43" s="467">
        <v>11279686.8113555</v>
      </c>
      <c r="K43" s="470">
        <f t="shared" si="2"/>
        <v>0.13124252734527678</v>
      </c>
    </row>
    <row r="44" spans="1:11" x14ac:dyDescent="0.25">
      <c r="B44" s="464">
        <v>2017</v>
      </c>
      <c r="C44" s="465">
        <v>46153</v>
      </c>
      <c r="D44" s="466">
        <v>0.89670040368040904</v>
      </c>
      <c r="E44" s="467">
        <v>20956.884078999999</v>
      </c>
      <c r="F44" s="468">
        <f t="shared" si="3"/>
        <v>0.13411774193762305</v>
      </c>
      <c r="G44" s="466">
        <v>0.81205545226976295</v>
      </c>
      <c r="H44" s="469">
        <v>23637321.032263301</v>
      </c>
      <c r="I44" s="468">
        <f t="shared" si="4"/>
        <v>0.12969012948574066</v>
      </c>
      <c r="J44" s="467">
        <v>11173977.4991103</v>
      </c>
      <c r="K44" s="470">
        <f t="shared" si="2"/>
        <v>0.13001256790269508</v>
      </c>
    </row>
    <row r="45" spans="1:11" x14ac:dyDescent="0.25">
      <c r="B45" s="464">
        <v>2018</v>
      </c>
      <c r="C45" s="465">
        <v>50867</v>
      </c>
      <c r="D45" s="466">
        <v>0.88710613425556706</v>
      </c>
      <c r="E45" s="467">
        <v>24111.963625</v>
      </c>
      <c r="F45" s="468">
        <f t="shared" si="3"/>
        <v>0.15430930012671107</v>
      </c>
      <c r="G45" s="466">
        <v>0.81278776705298794</v>
      </c>
      <c r="H45" s="469">
        <v>24601186.8109589</v>
      </c>
      <c r="I45" s="468">
        <f t="shared" si="4"/>
        <v>0.13497854087023234</v>
      </c>
      <c r="J45" s="467">
        <v>12041312.052719099</v>
      </c>
      <c r="K45" s="470">
        <f t="shared" si="2"/>
        <v>0.14010426466460429</v>
      </c>
    </row>
    <row r="46" spans="1:11" ht="12.75" customHeight="1" x14ac:dyDescent="0.25">
      <c r="A46" s="62"/>
      <c r="B46" s="471">
        <v>2019</v>
      </c>
      <c r="C46" s="472">
        <v>51372</v>
      </c>
      <c r="D46" s="473">
        <v>0.85540022450381403</v>
      </c>
      <c r="E46" s="474">
        <v>25090.661387</v>
      </c>
      <c r="F46" s="475">
        <f t="shared" si="3"/>
        <v>0.16057267083506824</v>
      </c>
      <c r="G46" s="473">
        <v>0.79698169365452998</v>
      </c>
      <c r="H46" s="476">
        <v>24852848.879452098</v>
      </c>
      <c r="I46" s="475">
        <f t="shared" si="4"/>
        <v>0.13635932705175366</v>
      </c>
      <c r="J46" s="474">
        <v>12441838.936770201</v>
      </c>
      <c r="K46" s="477">
        <f t="shared" si="2"/>
        <v>0.14476451467080798</v>
      </c>
    </row>
    <row r="47" spans="1:11" ht="12.75" customHeight="1" x14ac:dyDescent="0.25">
      <c r="A47" s="62"/>
      <c r="B47" s="21"/>
      <c r="C47" s="78"/>
      <c r="D47" s="360"/>
      <c r="E47" s="23"/>
      <c r="F47" s="217"/>
      <c r="G47" s="360"/>
      <c r="H47" s="10"/>
      <c r="I47" s="217"/>
      <c r="J47" s="23"/>
      <c r="K47" s="207"/>
    </row>
    <row r="48" spans="1:11" ht="12.75" customHeight="1" x14ac:dyDescent="0.25">
      <c r="A48" s="200" t="s">
        <v>189</v>
      </c>
      <c r="B48" s="457" t="s">
        <v>56</v>
      </c>
      <c r="C48" s="458">
        <v>46889</v>
      </c>
      <c r="D48" s="459">
        <v>0.83558666886969901</v>
      </c>
      <c r="E48" s="460">
        <v>19179.181986</v>
      </c>
      <c r="F48" s="461">
        <f t="shared" si="3"/>
        <v>0.12274098432173977</v>
      </c>
      <c r="G48" s="459">
        <v>0.78166186242846503</v>
      </c>
      <c r="H48" s="462">
        <v>46889</v>
      </c>
      <c r="I48" s="461">
        <f t="shared" si="4"/>
        <v>2.5726436905251212E-4</v>
      </c>
      <c r="J48" s="460">
        <v>9670505.05944301</v>
      </c>
      <c r="K48" s="463">
        <f>J48/$J$50</f>
        <v>0.64240379030379535</v>
      </c>
    </row>
    <row r="49" spans="1:18" ht="12.75" customHeight="1" x14ac:dyDescent="0.25">
      <c r="A49" s="116" t="s">
        <v>190</v>
      </c>
      <c r="B49" s="471" t="s">
        <v>57</v>
      </c>
      <c r="C49" s="472">
        <v>59529</v>
      </c>
      <c r="D49" s="473">
        <v>1.30642213042516</v>
      </c>
      <c r="E49" s="474">
        <v>20648.322616000001</v>
      </c>
      <c r="F49" s="475">
        <f t="shared" si="3"/>
        <v>0.1321430415713602</v>
      </c>
      <c r="G49" s="473">
        <v>1.124780909636</v>
      </c>
      <c r="H49" s="476">
        <v>59529</v>
      </c>
      <c r="I49" s="475">
        <f t="shared" si="4"/>
        <v>3.2661585073955502E-4</v>
      </c>
      <c r="J49" s="474">
        <v>5383118.8534386205</v>
      </c>
      <c r="K49" s="477">
        <f>J49/$J$50</f>
        <v>0.35759620969620465</v>
      </c>
      <c r="R49" s="141"/>
    </row>
    <row r="50" spans="1:18" ht="12.75" customHeight="1" x14ac:dyDescent="0.25">
      <c r="A50" s="141" t="s">
        <v>110</v>
      </c>
      <c r="B50" s="21"/>
      <c r="C50" s="206">
        <f>SUM(C48:C49)</f>
        <v>106418</v>
      </c>
      <c r="D50" s="360"/>
      <c r="E50" s="206">
        <f t="shared" ref="E50" si="5">SUM(E48:E49)</f>
        <v>39827.504602000001</v>
      </c>
      <c r="F50" s="218"/>
      <c r="G50" s="360"/>
      <c r="H50" s="10">
        <f>SUM(H48:H49)</f>
        <v>106418</v>
      </c>
      <c r="I50" s="218"/>
      <c r="J50" s="78">
        <f t="shared" ref="J50" si="6">SUM(J48:J49)</f>
        <v>15053623.912881631</v>
      </c>
      <c r="K50" s="78"/>
    </row>
    <row r="51" spans="1:18" ht="12.75" customHeight="1" x14ac:dyDescent="0.25">
      <c r="A51" s="116"/>
      <c r="B51" s="21"/>
      <c r="C51" s="78"/>
      <c r="D51" s="360"/>
      <c r="E51" s="23"/>
      <c r="F51" s="219"/>
      <c r="G51" s="360"/>
      <c r="H51" s="10"/>
      <c r="I51" s="219"/>
      <c r="J51" s="23"/>
      <c r="K51" s="209"/>
    </row>
    <row r="52" spans="1:18" ht="12.75" customHeight="1" x14ac:dyDescent="0.25">
      <c r="A52" s="200" t="s">
        <v>189</v>
      </c>
      <c r="B52" s="457" t="s">
        <v>56</v>
      </c>
      <c r="C52" s="458">
        <v>27581</v>
      </c>
      <c r="D52" s="459">
        <v>0.67866599526217197</v>
      </c>
      <c r="E52" s="460">
        <v>13809.469912</v>
      </c>
      <c r="F52" s="461">
        <f t="shared" si="3"/>
        <v>8.8376445418662769E-2</v>
      </c>
      <c r="G52" s="459">
        <v>0.65117176316490699</v>
      </c>
      <c r="H52" s="462">
        <v>26966615.920311902</v>
      </c>
      <c r="I52" s="461">
        <f t="shared" si="4"/>
        <v>0.14795686472777134</v>
      </c>
      <c r="J52" s="460">
        <v>13447238.006369401</v>
      </c>
      <c r="K52" s="463">
        <f>J52/$J$55</f>
        <v>0.44947121735066964</v>
      </c>
    </row>
    <row r="53" spans="1:18" ht="12.75" customHeight="1" x14ac:dyDescent="0.25">
      <c r="A53" s="116" t="s">
        <v>191</v>
      </c>
      <c r="B53" s="464" t="s">
        <v>57</v>
      </c>
      <c r="C53" s="465">
        <v>34056</v>
      </c>
      <c r="D53" s="466">
        <v>0.79729583484718802</v>
      </c>
      <c r="E53" s="467">
        <v>20292.025525000001</v>
      </c>
      <c r="F53" s="468">
        <f t="shared" si="3"/>
        <v>0.12986284757287606</v>
      </c>
      <c r="G53" s="466">
        <v>0.721682268743704</v>
      </c>
      <c r="H53" s="469">
        <v>17560684.392035998</v>
      </c>
      <c r="I53" s="468">
        <f t="shared" si="4"/>
        <v>9.6349642565365837E-2</v>
      </c>
      <c r="J53" s="467">
        <v>8254763.9899023604</v>
      </c>
      <c r="K53" s="470">
        <f t="shared" ref="K53:K54" si="7">J53/$J$55</f>
        <v>0.2759138209442325</v>
      </c>
    </row>
    <row r="54" spans="1:18" ht="12.75" customHeight="1" x14ac:dyDescent="0.25">
      <c r="A54" s="116"/>
      <c r="B54" s="471" t="s">
        <v>58</v>
      </c>
      <c r="C54" s="472">
        <v>59609</v>
      </c>
      <c r="D54" s="473">
        <v>1.07827872891337</v>
      </c>
      <c r="E54" s="474">
        <v>33281.133737999997</v>
      </c>
      <c r="F54" s="475">
        <f t="shared" si="3"/>
        <v>0.21298922536568199</v>
      </c>
      <c r="G54" s="473">
        <v>0.98255243748049803</v>
      </c>
      <c r="H54" s="476">
        <v>20773867.236974198</v>
      </c>
      <c r="I54" s="475">
        <f t="shared" si="4"/>
        <v>0.11397930959288577</v>
      </c>
      <c r="J54" s="474">
        <v>8215904.84019225</v>
      </c>
      <c r="K54" s="477">
        <f t="shared" si="7"/>
        <v>0.27461496170509786</v>
      </c>
    </row>
    <row r="55" spans="1:18" ht="12.75" customHeight="1" x14ac:dyDescent="0.25">
      <c r="A55" s="141" t="s">
        <v>110</v>
      </c>
      <c r="B55" s="21"/>
      <c r="C55" s="206">
        <f>SUM(C52:C54)</f>
        <v>121246</v>
      </c>
      <c r="D55" s="360"/>
      <c r="E55" s="206">
        <f t="shared" ref="E55" si="8">SUM(E52:E54)</f>
        <v>67382.629175000009</v>
      </c>
      <c r="F55" s="218"/>
      <c r="G55" s="360"/>
      <c r="H55" s="10">
        <f>SUM(H52:H54)</f>
        <v>65301167.549322098</v>
      </c>
      <c r="I55" s="218"/>
      <c r="J55" s="78">
        <f>SUM(J52:J54)</f>
        <v>29917906.83646401</v>
      </c>
      <c r="K55" s="78"/>
    </row>
    <row r="56" spans="1:18" ht="12.75" customHeight="1" x14ac:dyDescent="0.25">
      <c r="A56" s="116"/>
      <c r="B56" s="21"/>
      <c r="C56" s="78"/>
      <c r="D56" s="360"/>
      <c r="E56" s="23"/>
      <c r="F56" s="219"/>
      <c r="G56" s="360"/>
      <c r="H56" s="10"/>
      <c r="I56" s="219"/>
      <c r="J56" s="23"/>
      <c r="K56" s="209"/>
    </row>
    <row r="57" spans="1:18" ht="12.75" customHeight="1" x14ac:dyDescent="0.25">
      <c r="A57" s="200" t="s">
        <v>189</v>
      </c>
      <c r="B57" s="457" t="s">
        <v>56</v>
      </c>
      <c r="C57" s="458">
        <v>28689</v>
      </c>
      <c r="D57" s="459">
        <v>0.657388701021422</v>
      </c>
      <c r="E57" s="460">
        <v>14755.283942</v>
      </c>
      <c r="F57" s="461">
        <f t="shared" si="3"/>
        <v>9.4429370153005052E-2</v>
      </c>
      <c r="G57" s="459">
        <v>0.63044465335356203</v>
      </c>
      <c r="H57" s="462">
        <v>32053373.625192098</v>
      </c>
      <c r="I57" s="461">
        <f t="shared" si="4"/>
        <v>0.17586621471324787</v>
      </c>
      <c r="J57" s="460">
        <v>19931854.640861802</v>
      </c>
      <c r="K57" s="463">
        <f>J57/$J$61</f>
        <v>0.51272850911342827</v>
      </c>
    </row>
    <row r="58" spans="1:18" ht="12.75" customHeight="1" x14ac:dyDescent="0.25">
      <c r="A58" s="116" t="s">
        <v>192</v>
      </c>
      <c r="B58" s="464" t="s">
        <v>57</v>
      </c>
      <c r="C58" s="465">
        <v>24399</v>
      </c>
      <c r="D58" s="466">
        <v>0.80359665712449502</v>
      </c>
      <c r="E58" s="467">
        <v>11098.58232</v>
      </c>
      <c r="F58" s="468">
        <f t="shared" si="3"/>
        <v>7.1027581860740693E-2</v>
      </c>
      <c r="G58" s="466">
        <v>0.7502796712757881</v>
      </c>
      <c r="H58" s="469">
        <v>15341925.713545199</v>
      </c>
      <c r="I58" s="468">
        <f t="shared" si="4"/>
        <v>8.4176050646115677E-2</v>
      </c>
      <c r="J58" s="467">
        <v>8783276.0157678295</v>
      </c>
      <c r="K58" s="470">
        <f t="shared" ref="K58:K60" si="9">J58/$J$61</f>
        <v>0.22594164456046098</v>
      </c>
    </row>
    <row r="59" spans="1:18" ht="12.75" customHeight="1" x14ac:dyDescent="0.25">
      <c r="A59" s="116"/>
      <c r="B59" s="464" t="s">
        <v>58</v>
      </c>
      <c r="C59" s="465">
        <v>17382</v>
      </c>
      <c r="D59" s="466">
        <v>0.961596650182582</v>
      </c>
      <c r="E59" s="467">
        <v>8008.1980350000003</v>
      </c>
      <c r="F59" s="468">
        <f t="shared" si="3"/>
        <v>5.1250053843632279E-2</v>
      </c>
      <c r="G59" s="466">
        <v>0.93223422017078506</v>
      </c>
      <c r="H59" s="469">
        <v>10500176.1011749</v>
      </c>
      <c r="I59" s="468">
        <f t="shared" si="4"/>
        <v>5.7610978686025029E-2</v>
      </c>
      <c r="J59" s="467">
        <v>5647663.3185262196</v>
      </c>
      <c r="K59" s="470">
        <f t="shared" si="9"/>
        <v>0.14528091065575532</v>
      </c>
    </row>
    <row r="60" spans="1:18" ht="12.75" customHeight="1" x14ac:dyDescent="0.25">
      <c r="A60" s="116"/>
      <c r="B60" s="471" t="s">
        <v>193</v>
      </c>
      <c r="C60" s="472">
        <v>19424</v>
      </c>
      <c r="D60" s="473">
        <v>1.1449959161151499</v>
      </c>
      <c r="E60" s="474">
        <v>8456.4935110000006</v>
      </c>
      <c r="F60" s="475">
        <f t="shared" si="3"/>
        <v>5.411900977884309E-2</v>
      </c>
      <c r="G60" s="473">
        <v>1.10818920590472</v>
      </c>
      <c r="H60" s="476">
        <v>9538752.9704917595</v>
      </c>
      <c r="I60" s="475">
        <f t="shared" si="4"/>
        <v>5.2335969299864324E-2</v>
      </c>
      <c r="J60" s="474">
        <v>4511296.8674354302</v>
      </c>
      <c r="K60" s="477">
        <f t="shared" si="9"/>
        <v>0.11604893567035547</v>
      </c>
    </row>
    <row r="61" spans="1:18" ht="12.75" customHeight="1" x14ac:dyDescent="0.25">
      <c r="A61" s="141" t="s">
        <v>110</v>
      </c>
      <c r="B61" s="21"/>
      <c r="C61" s="206">
        <f>SUM(C57:C60)</f>
        <v>89894</v>
      </c>
      <c r="D61" s="360"/>
      <c r="E61" s="206">
        <f t="shared" ref="E61" si="10">SUM(E57:E60)</f>
        <v>42318.557807999998</v>
      </c>
      <c r="F61" s="218"/>
      <c r="G61" s="360"/>
      <c r="H61" s="10">
        <f>SUM(H57:H60)</f>
        <v>67434228.410403952</v>
      </c>
      <c r="I61" s="218"/>
      <c r="J61" s="78">
        <f>SUM(J57:J60)</f>
        <v>38874090.842591278</v>
      </c>
      <c r="K61" s="78"/>
    </row>
    <row r="62" spans="1:18" ht="12.75" customHeight="1" x14ac:dyDescent="0.25">
      <c r="A62" s="116"/>
      <c r="B62" s="21"/>
      <c r="C62" s="78"/>
      <c r="D62" s="360"/>
      <c r="E62" s="23"/>
      <c r="F62" s="219"/>
      <c r="G62" s="360"/>
      <c r="H62" s="10"/>
      <c r="I62" s="219"/>
      <c r="J62" s="23"/>
      <c r="K62" s="209"/>
    </row>
    <row r="63" spans="1:18" ht="12.75" customHeight="1" x14ac:dyDescent="0.25">
      <c r="A63" s="200" t="s">
        <v>194</v>
      </c>
      <c r="B63" s="457" t="s">
        <v>56</v>
      </c>
      <c r="C63" s="458">
        <v>14497</v>
      </c>
      <c r="D63" s="459">
        <v>0.84695822604208604</v>
      </c>
      <c r="E63" s="460">
        <v>3605.0711649999998</v>
      </c>
      <c r="F63" s="461">
        <f t="shared" si="3"/>
        <v>2.3071368928300501E-2</v>
      </c>
      <c r="G63" s="459">
        <v>0.77776339321457599</v>
      </c>
      <c r="H63" s="462">
        <v>4526104.5999643803</v>
      </c>
      <c r="I63" s="461">
        <f t="shared" si="4"/>
        <v>2.4833232616935937E-2</v>
      </c>
      <c r="J63" s="460">
        <v>1346232.5099448401</v>
      </c>
      <c r="K63" s="463">
        <f>J63/$J$65</f>
        <v>0.641141682844793</v>
      </c>
    </row>
    <row r="64" spans="1:18" ht="12.75" customHeight="1" x14ac:dyDescent="0.25">
      <c r="A64" s="116" t="s">
        <v>190</v>
      </c>
      <c r="B64" s="471" t="s">
        <v>57</v>
      </c>
      <c r="C64" s="472">
        <v>11826</v>
      </c>
      <c r="D64" s="473">
        <v>1.08237153997897</v>
      </c>
      <c r="E64" s="474">
        <v>3123.5957189999999</v>
      </c>
      <c r="F64" s="475">
        <f t="shared" si="3"/>
        <v>1.9990071185157606E-2</v>
      </c>
      <c r="G64" s="473">
        <v>1.0021492713178</v>
      </c>
      <c r="H64" s="476">
        <v>2730841.31704662</v>
      </c>
      <c r="I64" s="475">
        <f t="shared" si="4"/>
        <v>1.4983219271311608E-2</v>
      </c>
      <c r="J64" s="474">
        <v>753510.09916381596</v>
      </c>
      <c r="K64" s="477">
        <f>J64/$J$65</f>
        <v>0.358858317155207</v>
      </c>
    </row>
    <row r="65" spans="1:11" ht="12.75" customHeight="1" x14ac:dyDescent="0.25">
      <c r="A65" s="141" t="s">
        <v>110</v>
      </c>
      <c r="B65" s="200"/>
      <c r="C65" s="206">
        <f>SUM(C63:C64)</f>
        <v>26323</v>
      </c>
      <c r="D65" s="206"/>
      <c r="E65" s="206">
        <f t="shared" ref="E65" si="11">SUM(E63:E64)</f>
        <v>6728.6668840000002</v>
      </c>
      <c r="F65" s="218"/>
      <c r="G65" s="208"/>
      <c r="H65" s="10">
        <f>SUM(H63:H64)</f>
        <v>7256945.9170110002</v>
      </c>
      <c r="I65" s="218"/>
      <c r="J65" s="78">
        <f>SUM(J63:J64)</f>
        <v>2099742.6091086562</v>
      </c>
      <c r="K65" s="78"/>
    </row>
    <row r="67" spans="1:11" x14ac:dyDescent="0.25">
      <c r="C67" s="221"/>
    </row>
    <row r="69" spans="1:11" x14ac:dyDescent="0.25">
      <c r="C69" s="221"/>
    </row>
  </sheetData>
  <mergeCells count="5">
    <mergeCell ref="B1:J1"/>
    <mergeCell ref="B2:J2"/>
    <mergeCell ref="B3:J3"/>
    <mergeCell ref="B4:J4"/>
    <mergeCell ref="B5:J5"/>
  </mergeCells>
  <pageMargins left="0.7" right="0.7" top="0.75" bottom="0.75" header="0.51180555555555496" footer="0.51180555555555496"/>
  <pageSetup scale="73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1"/>
  <sheetViews>
    <sheetView workbookViewId="0">
      <pane ySplit="5" topLeftCell="A6" activePane="bottomLeft" state="frozen"/>
      <selection pane="bottomLeft" activeCell="A6" sqref="A6"/>
    </sheetView>
  </sheetViews>
  <sheetFormatPr defaultColWidth="11.42578125" defaultRowHeight="15" x14ac:dyDescent="0.25"/>
  <cols>
    <col min="1" max="1" width="10.140625" customWidth="1"/>
    <col min="19" max="19" width="10.5703125" customWidth="1"/>
    <col min="20" max="20" width="11.42578125" customWidth="1"/>
  </cols>
  <sheetData>
    <row r="1" spans="1:20" ht="12.75" customHeight="1" x14ac:dyDescent="0.25">
      <c r="B1" s="541" t="s">
        <v>195</v>
      </c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</row>
    <row r="2" spans="1:20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</row>
    <row r="3" spans="1:20" x14ac:dyDescent="0.25">
      <c r="B3" s="536" t="s">
        <v>196</v>
      </c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</row>
    <row r="4" spans="1:20" x14ac:dyDescent="0.25">
      <c r="B4" s="536" t="s">
        <v>94</v>
      </c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</row>
    <row r="7" spans="1:20" x14ac:dyDescent="0.25">
      <c r="B7" s="231" t="s">
        <v>197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</row>
    <row r="8" spans="1:20" ht="27.75" customHeight="1" x14ac:dyDescent="0.25">
      <c r="A8" s="233"/>
      <c r="B8" s="537" t="s">
        <v>198</v>
      </c>
      <c r="C8" s="538"/>
      <c r="D8" s="538"/>
      <c r="E8" s="538"/>
      <c r="F8" s="538"/>
      <c r="G8" s="538"/>
      <c r="H8" s="538"/>
      <c r="I8" s="539"/>
      <c r="J8" s="234" t="s">
        <v>97</v>
      </c>
      <c r="K8" s="540" t="s">
        <v>98</v>
      </c>
      <c r="L8" s="512"/>
      <c r="M8" s="512"/>
      <c r="N8" s="512"/>
      <c r="O8" s="512"/>
      <c r="P8" s="512"/>
      <c r="Q8" s="512"/>
      <c r="R8" s="235"/>
      <c r="S8" s="90" t="s">
        <v>99</v>
      </c>
      <c r="T8" s="113" t="s">
        <v>100</v>
      </c>
    </row>
    <row r="9" spans="1:20" x14ac:dyDescent="0.25">
      <c r="A9" s="236" t="s">
        <v>199</v>
      </c>
      <c r="B9" s="226">
        <v>2012</v>
      </c>
      <c r="C9" s="117">
        <v>2013</v>
      </c>
      <c r="D9" s="226">
        <v>2014</v>
      </c>
      <c r="E9" s="117">
        <v>2015</v>
      </c>
      <c r="F9" s="226">
        <v>2016</v>
      </c>
      <c r="G9" s="117">
        <v>2017</v>
      </c>
      <c r="H9" s="226">
        <v>2018</v>
      </c>
      <c r="I9" s="117">
        <v>2019</v>
      </c>
      <c r="J9" s="117">
        <v>2019</v>
      </c>
      <c r="K9" s="112" t="s">
        <v>101</v>
      </c>
      <c r="L9" s="112" t="s">
        <v>102</v>
      </c>
      <c r="M9" s="112" t="s">
        <v>103</v>
      </c>
      <c r="N9" s="112" t="s">
        <v>104</v>
      </c>
      <c r="O9" s="112" t="s">
        <v>105</v>
      </c>
      <c r="P9" s="112" t="s">
        <v>252</v>
      </c>
      <c r="Q9" s="112" t="s">
        <v>253</v>
      </c>
      <c r="R9" s="225"/>
      <c r="S9" s="232" t="s">
        <v>256</v>
      </c>
      <c r="T9" s="237" t="s">
        <v>256</v>
      </c>
    </row>
    <row r="10" spans="1:20" x14ac:dyDescent="0.25">
      <c r="A10" s="236" t="s">
        <v>56</v>
      </c>
      <c r="B10" s="227">
        <v>0.91204789966926203</v>
      </c>
      <c r="C10" s="230">
        <v>0.76634063557628795</v>
      </c>
      <c r="D10" s="230">
        <v>0.78219107673135801</v>
      </c>
      <c r="E10" s="230">
        <v>0.795098185550561</v>
      </c>
      <c r="F10" s="230">
        <v>0.76660613927987498</v>
      </c>
      <c r="G10" s="230">
        <v>0.75080573306161302</v>
      </c>
      <c r="H10" s="230">
        <v>0.78082258545500605</v>
      </c>
      <c r="I10" s="230">
        <v>0.73189870050663397</v>
      </c>
      <c r="J10" s="228">
        <v>5601</v>
      </c>
      <c r="K10" s="79">
        <f t="shared" ref="K10:Q11" si="0">+C10/B10-1</f>
        <v>-0.15975834618533991</v>
      </c>
      <c r="L10" s="79">
        <f t="shared" si="0"/>
        <v>2.0683284194045859E-2</v>
      </c>
      <c r="M10" s="79">
        <f t="shared" si="0"/>
        <v>1.6501222275686844E-2</v>
      </c>
      <c r="N10" s="79">
        <f t="shared" si="0"/>
        <v>-3.5834626198973041E-2</v>
      </c>
      <c r="O10" s="79">
        <f t="shared" si="0"/>
        <v>-2.0610852703455196E-2</v>
      </c>
      <c r="P10" s="79">
        <f t="shared" si="0"/>
        <v>3.9979519430400678E-2</v>
      </c>
      <c r="Q10" s="79">
        <f t="shared" si="0"/>
        <v>-6.2656851709614436E-2</v>
      </c>
      <c r="R10" s="230"/>
      <c r="S10" s="230">
        <f>+I10/B10-1</f>
        <v>-0.19752164247947501</v>
      </c>
      <c r="T10" s="238">
        <f>(1+S10)^(1/8)-1</f>
        <v>-2.7131445706351176E-2</v>
      </c>
    </row>
    <row r="11" spans="1:20" x14ac:dyDescent="0.25">
      <c r="A11" s="239" t="s">
        <v>57</v>
      </c>
      <c r="B11" s="240">
        <v>1.1467332712726199</v>
      </c>
      <c r="C11" s="75">
        <v>1.19514042055565</v>
      </c>
      <c r="D11" s="75">
        <v>1.12721227047113</v>
      </c>
      <c r="E11" s="75">
        <v>1.1537022213605399</v>
      </c>
      <c r="F11" s="75">
        <v>1.0913842887618801</v>
      </c>
      <c r="G11" s="75">
        <v>1.0895649836460199</v>
      </c>
      <c r="H11" s="75">
        <v>1.1102991541746901</v>
      </c>
      <c r="I11" s="75">
        <v>1.10555604376394</v>
      </c>
      <c r="J11" s="241">
        <v>7263</v>
      </c>
      <c r="K11" s="75">
        <f t="shared" si="0"/>
        <v>4.2213085200980327E-2</v>
      </c>
      <c r="L11" s="75">
        <f t="shared" si="0"/>
        <v>-5.6836961511969042E-2</v>
      </c>
      <c r="M11" s="75">
        <f t="shared" si="0"/>
        <v>2.3500410333838984E-2</v>
      </c>
      <c r="N11" s="75">
        <f t="shared" si="0"/>
        <v>-5.4015612906742394E-2</v>
      </c>
      <c r="O11" s="75">
        <f t="shared" si="0"/>
        <v>-1.666970227255149E-3</v>
      </c>
      <c r="P11" s="75">
        <f t="shared" si="0"/>
        <v>1.9029769531769603E-2</v>
      </c>
      <c r="Q11" s="75">
        <f t="shared" si="0"/>
        <v>-4.2719211240647148E-3</v>
      </c>
      <c r="R11" s="75"/>
      <c r="S11" s="242">
        <f>+I11/B11-1</f>
        <v>-3.5908287079681855E-2</v>
      </c>
      <c r="T11" s="76">
        <f>(1+S11)^(1/8)-1</f>
        <v>-4.5606747705557726E-3</v>
      </c>
    </row>
    <row r="14" spans="1:20" x14ac:dyDescent="0.25">
      <c r="B14" s="231" t="s">
        <v>200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</row>
    <row r="15" spans="1:20" ht="27.75" customHeight="1" x14ac:dyDescent="0.25">
      <c r="A15" s="233"/>
      <c r="B15" s="537" t="s">
        <v>198</v>
      </c>
      <c r="C15" s="538"/>
      <c r="D15" s="538"/>
      <c r="E15" s="538"/>
      <c r="F15" s="538"/>
      <c r="G15" s="538"/>
      <c r="H15" s="538"/>
      <c r="I15" s="539"/>
      <c r="J15" s="234" t="s">
        <v>97</v>
      </c>
      <c r="K15" s="540" t="s">
        <v>98</v>
      </c>
      <c r="L15" s="512"/>
      <c r="M15" s="512"/>
      <c r="N15" s="512"/>
      <c r="O15" s="512"/>
      <c r="P15" s="512"/>
      <c r="Q15" s="512"/>
      <c r="R15" s="235"/>
      <c r="S15" s="90" t="s">
        <v>99</v>
      </c>
      <c r="T15" s="113" t="s">
        <v>100</v>
      </c>
    </row>
    <row r="16" spans="1:20" x14ac:dyDescent="0.25">
      <c r="A16" s="236" t="s">
        <v>199</v>
      </c>
      <c r="B16" s="226">
        <v>2012</v>
      </c>
      <c r="C16" s="117">
        <v>2013</v>
      </c>
      <c r="D16" s="226">
        <v>2014</v>
      </c>
      <c r="E16" s="117">
        <v>2015</v>
      </c>
      <c r="F16" s="226">
        <v>2016</v>
      </c>
      <c r="G16" s="117">
        <v>2017</v>
      </c>
      <c r="H16" s="226">
        <v>2018</v>
      </c>
      <c r="I16" s="117">
        <v>2019</v>
      </c>
      <c r="J16" s="117">
        <v>2019</v>
      </c>
      <c r="K16" s="112" t="s">
        <v>101</v>
      </c>
      <c r="L16" s="112" t="s">
        <v>102</v>
      </c>
      <c r="M16" s="112" t="s">
        <v>103</v>
      </c>
      <c r="N16" s="112" t="s">
        <v>104</v>
      </c>
      <c r="O16" s="112" t="s">
        <v>105</v>
      </c>
      <c r="P16" s="112" t="s">
        <v>252</v>
      </c>
      <c r="Q16" s="112" t="s">
        <v>253</v>
      </c>
      <c r="R16" s="225"/>
      <c r="S16" s="232" t="s">
        <v>256</v>
      </c>
      <c r="T16" s="237" t="s">
        <v>256</v>
      </c>
    </row>
    <row r="17" spans="1:20" x14ac:dyDescent="0.25">
      <c r="A17" s="243" t="s">
        <v>56</v>
      </c>
      <c r="B17" s="227">
        <v>0.71585906011939804</v>
      </c>
      <c r="C17" s="230">
        <v>0.64399104461172796</v>
      </c>
      <c r="D17" s="230">
        <v>0.64982393156371998</v>
      </c>
      <c r="E17" s="230">
        <v>0.61507855502792497</v>
      </c>
      <c r="F17" s="230">
        <v>0.66342357582786504</v>
      </c>
      <c r="G17" s="230">
        <v>0.67734806110180701</v>
      </c>
      <c r="H17" s="230">
        <v>0.63731863584695903</v>
      </c>
      <c r="I17" s="230">
        <v>0.633122089786884</v>
      </c>
      <c r="J17" s="228">
        <v>4434</v>
      </c>
      <c r="K17" s="230">
        <f t="shared" ref="K17:Q19" si="1">+C17/B17-1</f>
        <v>-0.10039408524868465</v>
      </c>
      <c r="L17" s="230">
        <f t="shared" si="1"/>
        <v>9.0574038269566337E-3</v>
      </c>
      <c r="M17" s="230">
        <f t="shared" si="1"/>
        <v>-5.3468908804550463E-2</v>
      </c>
      <c r="N17" s="230">
        <f t="shared" si="1"/>
        <v>7.859975023474064E-2</v>
      </c>
      <c r="O17" s="230">
        <f t="shared" si="1"/>
        <v>2.0988830938915681E-2</v>
      </c>
      <c r="P17" s="230">
        <f t="shared" si="1"/>
        <v>-5.9097275911197289E-2</v>
      </c>
      <c r="Q17" s="230">
        <f t="shared" si="1"/>
        <v>-6.5846906461444199E-3</v>
      </c>
      <c r="R17" s="230"/>
      <c r="S17" s="230">
        <f>+I17/B17-1</f>
        <v>-0.11557717844447535</v>
      </c>
      <c r="T17" s="238">
        <f t="shared" ref="T17:T19" si="2">(1+S17)^(1/8)-1</f>
        <v>-1.5235254331702364E-2</v>
      </c>
    </row>
    <row r="18" spans="1:20" x14ac:dyDescent="0.25">
      <c r="A18" s="236" t="s">
        <v>57</v>
      </c>
      <c r="B18" s="79">
        <v>0.81182080951066204</v>
      </c>
      <c r="C18" s="79">
        <v>0.76139842706893501</v>
      </c>
      <c r="D18" s="79">
        <v>0.66720505954902498</v>
      </c>
      <c r="E18" s="79">
        <v>0.78982143111490499</v>
      </c>
      <c r="F18" s="79">
        <v>0.67771893307088904</v>
      </c>
      <c r="G18" s="79">
        <v>0.71204047853157804</v>
      </c>
      <c r="H18" s="79">
        <v>0.71320079368841105</v>
      </c>
      <c r="I18" s="79">
        <v>0.70265354164708105</v>
      </c>
      <c r="J18" s="229">
        <v>5836</v>
      </c>
      <c r="K18" s="79">
        <f t="shared" si="1"/>
        <v>-6.2110236459841373E-2</v>
      </c>
      <c r="L18" s="79">
        <f t="shared" si="1"/>
        <v>-0.12371100881113595</v>
      </c>
      <c r="M18" s="79">
        <f t="shared" si="1"/>
        <v>0.18377614169886303</v>
      </c>
      <c r="N18" s="79">
        <f t="shared" si="1"/>
        <v>-0.14193397852698564</v>
      </c>
      <c r="O18" s="79">
        <f t="shared" si="1"/>
        <v>5.0642742567587273E-2</v>
      </c>
      <c r="P18" s="79">
        <f t="shared" si="1"/>
        <v>1.6295634754162069E-3</v>
      </c>
      <c r="Q18" s="79">
        <f t="shared" si="1"/>
        <v>-1.4788615120271409E-2</v>
      </c>
      <c r="R18" s="79"/>
      <c r="S18" s="230">
        <f t="shared" ref="S18:S19" si="3">+I18/B18-1</f>
        <v>-0.134472123139321</v>
      </c>
      <c r="T18" s="71">
        <f t="shared" si="2"/>
        <v>-1.7890001357261487E-2</v>
      </c>
    </row>
    <row r="19" spans="1:20" x14ac:dyDescent="0.25">
      <c r="A19" s="239" t="s">
        <v>58</v>
      </c>
      <c r="B19" s="75">
        <v>1.06355134129049</v>
      </c>
      <c r="C19" s="75">
        <v>0.975985399978613</v>
      </c>
      <c r="D19" s="75">
        <v>1.03477122966057</v>
      </c>
      <c r="E19" s="75">
        <v>0.96373537975073398</v>
      </c>
      <c r="F19" s="75">
        <v>0.97816339653228801</v>
      </c>
      <c r="G19" s="75">
        <v>0.96285539200557202</v>
      </c>
      <c r="H19" s="75">
        <v>0.97292705779252198</v>
      </c>
      <c r="I19" s="75">
        <v>0.956127044242569</v>
      </c>
      <c r="J19" s="241">
        <v>10126</v>
      </c>
      <c r="K19" s="75">
        <f t="shared" si="1"/>
        <v>-8.2333534745606562E-2</v>
      </c>
      <c r="L19" s="75">
        <f t="shared" si="1"/>
        <v>6.0232283887899474E-2</v>
      </c>
      <c r="M19" s="75">
        <f t="shared" si="1"/>
        <v>-6.8648845149219651E-2</v>
      </c>
      <c r="N19" s="75">
        <f t="shared" si="1"/>
        <v>1.4970931943253829E-2</v>
      </c>
      <c r="O19" s="75">
        <f t="shared" si="1"/>
        <v>-1.564974173127387E-2</v>
      </c>
      <c r="P19" s="75">
        <f t="shared" si="1"/>
        <v>1.046020603984088E-2</v>
      </c>
      <c r="Q19" s="75">
        <f t="shared" si="1"/>
        <v>-1.726749545651507E-2</v>
      </c>
      <c r="R19" s="75"/>
      <c r="S19" s="242">
        <f t="shared" si="3"/>
        <v>-0.10100527626393163</v>
      </c>
      <c r="T19" s="76">
        <f t="shared" si="2"/>
        <v>-1.3221580950358192E-2</v>
      </c>
    </row>
    <row r="22" spans="1:20" x14ac:dyDescent="0.25">
      <c r="B22" s="231" t="s">
        <v>201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</row>
    <row r="23" spans="1:20" ht="27.75" customHeight="1" x14ac:dyDescent="0.25">
      <c r="A23" s="233"/>
      <c r="B23" s="537" t="s">
        <v>198</v>
      </c>
      <c r="C23" s="538"/>
      <c r="D23" s="538"/>
      <c r="E23" s="538"/>
      <c r="F23" s="538"/>
      <c r="G23" s="538"/>
      <c r="H23" s="538"/>
      <c r="I23" s="539"/>
      <c r="J23" s="234" t="s">
        <v>97</v>
      </c>
      <c r="K23" s="540" t="s">
        <v>98</v>
      </c>
      <c r="L23" s="512"/>
      <c r="M23" s="512"/>
      <c r="N23" s="512"/>
      <c r="O23" s="512"/>
      <c r="P23" s="512"/>
      <c r="Q23" s="512"/>
      <c r="R23" s="235"/>
      <c r="S23" s="90" t="s">
        <v>99</v>
      </c>
      <c r="T23" s="113" t="s">
        <v>100</v>
      </c>
    </row>
    <row r="24" spans="1:20" x14ac:dyDescent="0.25">
      <c r="A24" s="236" t="s">
        <v>199</v>
      </c>
      <c r="B24" s="226">
        <v>2012</v>
      </c>
      <c r="C24" s="117">
        <v>2013</v>
      </c>
      <c r="D24" s="226">
        <v>2014</v>
      </c>
      <c r="E24" s="117">
        <v>2015</v>
      </c>
      <c r="F24" s="226">
        <v>2016</v>
      </c>
      <c r="G24" s="117">
        <v>2017</v>
      </c>
      <c r="H24" s="226">
        <v>2018</v>
      </c>
      <c r="I24" s="117">
        <v>2019</v>
      </c>
      <c r="J24" s="117">
        <v>2019</v>
      </c>
      <c r="K24" s="112" t="s">
        <v>101</v>
      </c>
      <c r="L24" s="112" t="s">
        <v>102</v>
      </c>
      <c r="M24" s="112" t="s">
        <v>103</v>
      </c>
      <c r="N24" s="112" t="s">
        <v>104</v>
      </c>
      <c r="O24" s="112" t="s">
        <v>105</v>
      </c>
      <c r="P24" s="112" t="s">
        <v>252</v>
      </c>
      <c r="Q24" s="112" t="s">
        <v>253</v>
      </c>
      <c r="R24" s="225"/>
      <c r="S24" s="232" t="s">
        <v>256</v>
      </c>
      <c r="T24" s="237" t="s">
        <v>256</v>
      </c>
    </row>
    <row r="25" spans="1:20" x14ac:dyDescent="0.25">
      <c r="A25" s="243" t="s">
        <v>56</v>
      </c>
      <c r="B25" s="230">
        <v>0.67607459574574502</v>
      </c>
      <c r="C25" s="230">
        <v>0.64739731283532598</v>
      </c>
      <c r="D25" s="230">
        <v>0.67415550088208298</v>
      </c>
      <c r="E25" s="230">
        <v>0.64716586155552402</v>
      </c>
      <c r="F25" s="230">
        <v>0.64682387086712301</v>
      </c>
      <c r="G25" s="230">
        <v>0.59997881747080894</v>
      </c>
      <c r="H25" s="230">
        <v>0.59398574456208997</v>
      </c>
      <c r="I25" s="230">
        <v>0.60910261965045098</v>
      </c>
      <c r="J25" s="228">
        <v>4724</v>
      </c>
      <c r="K25" s="230">
        <f t="shared" ref="K25:Q28" si="4">+C25/B25-1</f>
        <v>-4.2417335440309678E-2</v>
      </c>
      <c r="L25" s="230">
        <f t="shared" si="4"/>
        <v>4.1331941786362236E-2</v>
      </c>
      <c r="M25" s="230">
        <f t="shared" si="4"/>
        <v>-4.0034738708272788E-2</v>
      </c>
      <c r="N25" s="230">
        <f t="shared" si="4"/>
        <v>-5.2844364747395289E-4</v>
      </c>
      <c r="O25" s="230">
        <f t="shared" si="4"/>
        <v>-7.2423198193836358E-2</v>
      </c>
      <c r="P25" s="230">
        <f t="shared" si="4"/>
        <v>-9.9888074948755179E-3</v>
      </c>
      <c r="Q25" s="230">
        <f t="shared" si="4"/>
        <v>2.5449895433948155E-2</v>
      </c>
      <c r="R25" s="230"/>
      <c r="S25" s="230">
        <f>+I25/B25-1</f>
        <v>-9.9060039405001632E-2</v>
      </c>
      <c r="T25" s="238">
        <f t="shared" ref="T25:T28" si="5">(1+S25)^(1/8)-1</f>
        <v>-1.2954935464678408E-2</v>
      </c>
    </row>
    <row r="26" spans="1:20" x14ac:dyDescent="0.25">
      <c r="A26" s="236" t="s">
        <v>57</v>
      </c>
      <c r="B26" s="79">
        <v>0.81998926727782995</v>
      </c>
      <c r="C26" s="79">
        <v>0.79148408655437896</v>
      </c>
      <c r="D26" s="79">
        <v>0.78459934525203201</v>
      </c>
      <c r="E26" s="79">
        <v>0.74528078032786504</v>
      </c>
      <c r="F26" s="79">
        <v>0.75620647266997598</v>
      </c>
      <c r="G26" s="79">
        <v>0.72951762181638402</v>
      </c>
      <c r="H26" s="79">
        <v>0.72220343308825397</v>
      </c>
      <c r="I26" s="79">
        <v>0.71253195594262297</v>
      </c>
      <c r="J26" s="229">
        <v>3806</v>
      </c>
      <c r="K26" s="79">
        <f t="shared" si="4"/>
        <v>-3.4762870516685473E-2</v>
      </c>
      <c r="L26" s="79">
        <f t="shared" si="4"/>
        <v>-8.6985214476247297E-3</v>
      </c>
      <c r="M26" s="79">
        <f t="shared" si="4"/>
        <v>-5.0112920896635327E-2</v>
      </c>
      <c r="N26" s="79">
        <f t="shared" si="4"/>
        <v>1.4659833757291407E-2</v>
      </c>
      <c r="O26" s="79">
        <f t="shared" si="4"/>
        <v>-3.5293073807422304E-2</v>
      </c>
      <c r="P26" s="79">
        <f t="shared" si="4"/>
        <v>-1.0026061755600724E-2</v>
      </c>
      <c r="Q26" s="79">
        <f t="shared" si="4"/>
        <v>-1.3391624440601491E-2</v>
      </c>
      <c r="R26" s="79"/>
      <c r="S26" s="230">
        <f t="shared" ref="S26:S28" si="6">+I26/B26-1</f>
        <v>-0.13104721686411802</v>
      </c>
      <c r="T26" s="71">
        <f t="shared" si="5"/>
        <v>-1.7405062332764953E-2</v>
      </c>
    </row>
    <row r="27" spans="1:20" x14ac:dyDescent="0.25">
      <c r="A27" s="236" t="s">
        <v>58</v>
      </c>
      <c r="B27" s="79">
        <v>1.0446092139173799</v>
      </c>
      <c r="C27" s="79">
        <v>0.89375216442211702</v>
      </c>
      <c r="D27" s="79">
        <v>0.91757200789147997</v>
      </c>
      <c r="E27" s="79">
        <v>0.855603041464152</v>
      </c>
      <c r="F27" s="79">
        <v>1.0015874582595401</v>
      </c>
      <c r="G27" s="79">
        <v>0.92288178230030504</v>
      </c>
      <c r="H27" s="79">
        <v>0.93261604051430202</v>
      </c>
      <c r="I27" s="79">
        <v>0.91365292594103098</v>
      </c>
      <c r="J27" s="229">
        <v>2732</v>
      </c>
      <c r="K27" s="79">
        <f t="shared" si="4"/>
        <v>-0.14441481798684808</v>
      </c>
      <c r="L27" s="79">
        <f t="shared" si="4"/>
        <v>2.6651508569788263E-2</v>
      </c>
      <c r="M27" s="79">
        <f t="shared" si="4"/>
        <v>-6.753580742913956E-2</v>
      </c>
      <c r="N27" s="79">
        <f t="shared" si="4"/>
        <v>0.17062166649802002</v>
      </c>
      <c r="O27" s="79">
        <f t="shared" si="4"/>
        <v>-7.8580932009673976E-2</v>
      </c>
      <c r="P27" s="79">
        <f t="shared" si="4"/>
        <v>1.0547676203699785E-2</v>
      </c>
      <c r="Q27" s="79">
        <f t="shared" si="4"/>
        <v>-2.0333249429007938E-2</v>
      </c>
      <c r="R27" s="79"/>
      <c r="S27" s="230">
        <f t="shared" si="6"/>
        <v>-0.12536390281802212</v>
      </c>
      <c r="T27" s="71">
        <f t="shared" si="5"/>
        <v>-1.6604028985333863E-2</v>
      </c>
    </row>
    <row r="28" spans="1:20" x14ac:dyDescent="0.25">
      <c r="A28" s="239" t="s">
        <v>193</v>
      </c>
      <c r="B28" s="75">
        <v>1.2712143680059</v>
      </c>
      <c r="C28" s="75">
        <v>1.1087656975831599</v>
      </c>
      <c r="D28" s="75">
        <v>1.06582181369188</v>
      </c>
      <c r="E28" s="75">
        <v>1.1333208312954499</v>
      </c>
      <c r="F28" s="75">
        <v>1.15474703833118</v>
      </c>
      <c r="G28" s="75">
        <v>1.03317054356064</v>
      </c>
      <c r="H28" s="75">
        <v>1.1160206133155799</v>
      </c>
      <c r="I28" s="75">
        <v>1.06969452955781</v>
      </c>
      <c r="J28" s="241">
        <v>3419</v>
      </c>
      <c r="K28" s="75">
        <f t="shared" si="4"/>
        <v>-0.12779014658052246</v>
      </c>
      <c r="L28" s="75">
        <f t="shared" si="4"/>
        <v>-3.8731252224782131E-2</v>
      </c>
      <c r="M28" s="75">
        <f t="shared" si="4"/>
        <v>6.3330489896581632E-2</v>
      </c>
      <c r="N28" s="75">
        <f t="shared" si="4"/>
        <v>1.8905685348815648E-2</v>
      </c>
      <c r="O28" s="75">
        <f t="shared" si="4"/>
        <v>-0.10528409316921927</v>
      </c>
      <c r="P28" s="75">
        <f t="shared" si="4"/>
        <v>8.0190119889995914E-2</v>
      </c>
      <c r="Q28" s="75">
        <f t="shared" si="4"/>
        <v>-4.1510061019518263E-2</v>
      </c>
      <c r="R28" s="75"/>
      <c r="S28" s="242">
        <f t="shared" si="6"/>
        <v>-0.15852545685446084</v>
      </c>
      <c r="T28" s="76">
        <f t="shared" si="5"/>
        <v>-2.1343865472053913E-2</v>
      </c>
    </row>
    <row r="31" spans="1:20" x14ac:dyDescent="0.25">
      <c r="B31" s="231" t="s">
        <v>202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</row>
    <row r="32" spans="1:20" ht="27.75" customHeight="1" x14ac:dyDescent="0.25">
      <c r="A32" s="233"/>
      <c r="B32" s="537" t="s">
        <v>198</v>
      </c>
      <c r="C32" s="538"/>
      <c r="D32" s="538"/>
      <c r="E32" s="538"/>
      <c r="F32" s="538"/>
      <c r="G32" s="538"/>
      <c r="H32" s="538"/>
      <c r="I32" s="539"/>
      <c r="J32" s="234" t="s">
        <v>97</v>
      </c>
      <c r="K32" s="540" t="s">
        <v>98</v>
      </c>
      <c r="L32" s="512"/>
      <c r="M32" s="512"/>
      <c r="N32" s="512"/>
      <c r="O32" s="512"/>
      <c r="P32" s="512"/>
      <c r="Q32" s="512"/>
      <c r="R32" s="235"/>
      <c r="S32" s="90" t="s">
        <v>99</v>
      </c>
      <c r="T32" s="113" t="s">
        <v>100</v>
      </c>
    </row>
    <row r="33" spans="1:20" x14ac:dyDescent="0.25">
      <c r="A33" s="236" t="s">
        <v>199</v>
      </c>
      <c r="B33" s="226">
        <v>2012</v>
      </c>
      <c r="C33" s="117">
        <v>2013</v>
      </c>
      <c r="D33" s="226">
        <v>2014</v>
      </c>
      <c r="E33" s="117">
        <v>2015</v>
      </c>
      <c r="F33" s="226">
        <v>2016</v>
      </c>
      <c r="G33" s="117">
        <v>2017</v>
      </c>
      <c r="H33" s="226">
        <v>2018</v>
      </c>
      <c r="I33" s="117">
        <v>2019</v>
      </c>
      <c r="J33" s="117">
        <v>2019</v>
      </c>
      <c r="K33" s="112" t="s">
        <v>101</v>
      </c>
      <c r="L33" s="112" t="s">
        <v>102</v>
      </c>
      <c r="M33" s="112" t="s">
        <v>103</v>
      </c>
      <c r="N33" s="112" t="s">
        <v>104</v>
      </c>
      <c r="O33" s="112" t="s">
        <v>105</v>
      </c>
      <c r="P33" s="112" t="s">
        <v>252</v>
      </c>
      <c r="Q33" s="112" t="s">
        <v>253</v>
      </c>
      <c r="R33" s="225"/>
      <c r="S33" s="232" t="s">
        <v>256</v>
      </c>
      <c r="T33" s="237" t="s">
        <v>256</v>
      </c>
    </row>
    <row r="34" spans="1:20" x14ac:dyDescent="0.25">
      <c r="A34" s="243" t="s">
        <v>56</v>
      </c>
      <c r="B34" s="227">
        <v>0.81250341011138405</v>
      </c>
      <c r="C34" s="230">
        <v>0.78269497311716996</v>
      </c>
      <c r="D34" s="230">
        <v>0.82850953271579098</v>
      </c>
      <c r="E34" s="230">
        <v>0.75910132010895104</v>
      </c>
      <c r="F34" s="230">
        <v>0.77079986040238802</v>
      </c>
      <c r="G34" s="230">
        <v>0.783707068426022</v>
      </c>
      <c r="H34" s="230">
        <v>0.75974060542518596</v>
      </c>
      <c r="I34" s="230">
        <v>0.736503271796493</v>
      </c>
      <c r="J34" s="228">
        <v>1878</v>
      </c>
      <c r="K34" s="230">
        <f t="shared" ref="K34:Q35" si="7">+C34/B34-1</f>
        <v>-3.6687153091613189E-2</v>
      </c>
      <c r="L34" s="230">
        <f t="shared" si="7"/>
        <v>5.8534373123874106E-2</v>
      </c>
      <c r="M34" s="230">
        <f t="shared" si="7"/>
        <v>-8.377479059211923E-2</v>
      </c>
      <c r="N34" s="230">
        <f t="shared" si="7"/>
        <v>1.5411039321810094E-2</v>
      </c>
      <c r="O34" s="230">
        <f t="shared" si="7"/>
        <v>1.674521323459488E-2</v>
      </c>
      <c r="P34" s="230">
        <f t="shared" si="7"/>
        <v>-3.0580894273379067E-2</v>
      </c>
      <c r="Q34" s="230">
        <f t="shared" si="7"/>
        <v>-3.0585878209955952E-2</v>
      </c>
      <c r="R34" s="230"/>
      <c r="S34" s="230">
        <f>+I34/B34-1</f>
        <v>-9.3538239186556016E-2</v>
      </c>
      <c r="T34" s="238">
        <f t="shared" ref="T34:T35" si="8">(1+S34)^(1/8)-1</f>
        <v>-1.2200763816025972E-2</v>
      </c>
    </row>
    <row r="35" spans="1:20" x14ac:dyDescent="0.25">
      <c r="A35" s="239" t="s">
        <v>57</v>
      </c>
      <c r="B35" s="75">
        <v>0.82571336067981305</v>
      </c>
      <c r="C35" s="75">
        <v>1.0184361613003701</v>
      </c>
      <c r="D35" s="75">
        <v>1.1353581848434</v>
      </c>
      <c r="E35" s="75">
        <v>1.07705202242639</v>
      </c>
      <c r="F35" s="75">
        <v>0.95979927860980596</v>
      </c>
      <c r="G35" s="75">
        <v>1.1257531135511201</v>
      </c>
      <c r="H35" s="75">
        <v>0.96109538729566901</v>
      </c>
      <c r="I35" s="75">
        <v>0.974107334873062</v>
      </c>
      <c r="J35" s="241">
        <v>1553</v>
      </c>
      <c r="K35" s="75">
        <f t="shared" si="7"/>
        <v>0.23340157710647635</v>
      </c>
      <c r="L35" s="75">
        <f t="shared" si="7"/>
        <v>0.11480545171701317</v>
      </c>
      <c r="M35" s="75">
        <f t="shared" si="7"/>
        <v>-5.1354861571771049E-2</v>
      </c>
      <c r="N35" s="75">
        <f t="shared" si="7"/>
        <v>-0.10886451292523114</v>
      </c>
      <c r="O35" s="75">
        <f t="shared" si="7"/>
        <v>0.17290472981151361</v>
      </c>
      <c r="P35" s="75">
        <f t="shared" si="7"/>
        <v>-0.14626450886380249</v>
      </c>
      <c r="Q35" s="75">
        <f t="shared" si="7"/>
        <v>1.3538664059148164E-2</v>
      </c>
      <c r="R35" s="75"/>
      <c r="S35" s="242">
        <f>+I35/B35-1</f>
        <v>0.17971608703421693</v>
      </c>
      <c r="T35" s="76">
        <f t="shared" si="8"/>
        <v>2.0874104660990822E-2</v>
      </c>
    </row>
    <row r="38" spans="1:20" x14ac:dyDescent="0.25">
      <c r="A38" s="542" t="s">
        <v>110</v>
      </c>
      <c r="B38" s="542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</row>
    <row r="39" spans="1:20" ht="27.75" customHeight="1" x14ac:dyDescent="0.25">
      <c r="A39" s="233"/>
      <c r="B39" s="537" t="s">
        <v>198</v>
      </c>
      <c r="C39" s="538"/>
      <c r="D39" s="538"/>
      <c r="E39" s="538"/>
      <c r="F39" s="538"/>
      <c r="G39" s="538"/>
      <c r="H39" s="538"/>
      <c r="I39" s="539"/>
      <c r="J39" s="234" t="s">
        <v>97</v>
      </c>
      <c r="K39" s="540" t="s">
        <v>98</v>
      </c>
      <c r="L39" s="512"/>
      <c r="M39" s="512"/>
      <c r="N39" s="512"/>
      <c r="O39" s="512"/>
      <c r="P39" s="512"/>
      <c r="Q39" s="512"/>
      <c r="R39" s="235"/>
      <c r="S39" s="90" t="s">
        <v>99</v>
      </c>
      <c r="T39" s="113" t="s">
        <v>100</v>
      </c>
    </row>
    <row r="40" spans="1:20" x14ac:dyDescent="0.25">
      <c r="A40" s="236" t="s">
        <v>199</v>
      </c>
      <c r="B40" s="226">
        <v>2012</v>
      </c>
      <c r="C40" s="117">
        <v>2013</v>
      </c>
      <c r="D40" s="226">
        <v>2014</v>
      </c>
      <c r="E40" s="117">
        <v>2015</v>
      </c>
      <c r="F40" s="226">
        <v>2016</v>
      </c>
      <c r="G40" s="117">
        <v>2017</v>
      </c>
      <c r="H40" s="226">
        <v>2018</v>
      </c>
      <c r="I40" s="117">
        <v>2019</v>
      </c>
      <c r="J40" s="117">
        <v>2019</v>
      </c>
      <c r="K40" s="112" t="s">
        <v>101</v>
      </c>
      <c r="L40" s="112" t="s">
        <v>102</v>
      </c>
      <c r="M40" s="112" t="s">
        <v>103</v>
      </c>
      <c r="N40" s="112" t="s">
        <v>104</v>
      </c>
      <c r="O40" s="112" t="s">
        <v>105</v>
      </c>
      <c r="P40" s="112" t="s">
        <v>252</v>
      </c>
      <c r="Q40" s="112" t="s">
        <v>253</v>
      </c>
      <c r="R40" s="225"/>
      <c r="S40" s="232" t="s">
        <v>256</v>
      </c>
      <c r="T40" s="237" t="s">
        <v>256</v>
      </c>
    </row>
    <row r="41" spans="1:20" x14ac:dyDescent="0.25">
      <c r="A41" s="244"/>
      <c r="B41" s="245">
        <v>0.91025189831202802</v>
      </c>
      <c r="C41" s="242">
        <v>0.84605265788063699</v>
      </c>
      <c r="D41" s="242">
        <v>0.844870208845936</v>
      </c>
      <c r="E41" s="242">
        <v>0.84095316346540605</v>
      </c>
      <c r="F41" s="242">
        <v>0.82512296033724997</v>
      </c>
      <c r="G41" s="242">
        <v>0.81205545226976295</v>
      </c>
      <c r="H41" s="242">
        <v>0.81278776705298805</v>
      </c>
      <c r="I41" s="242">
        <v>0.79698169365452998</v>
      </c>
      <c r="J41" s="246">
        <v>51372</v>
      </c>
      <c r="K41" s="242">
        <f t="shared" ref="K41" si="9">+C41/B41-1</f>
        <v>-7.0529092606609445E-2</v>
      </c>
      <c r="L41" s="242">
        <f t="shared" ref="L41" si="10">+D41/C41-1</f>
        <v>-1.3976069026991889E-3</v>
      </c>
      <c r="M41" s="242">
        <f t="shared" ref="M41" si="11">+E41/D41-1</f>
        <v>-4.6362687895937782E-3</v>
      </c>
      <c r="N41" s="242">
        <f t="shared" ref="N41" si="12">+F41/E41-1</f>
        <v>-1.8824119839115472E-2</v>
      </c>
      <c r="O41" s="242">
        <f t="shared" ref="O41" si="13">+G41/F41-1</f>
        <v>-1.5837043320362842E-2</v>
      </c>
      <c r="P41" s="242">
        <f t="shared" ref="P41" si="14">+H41/G41-1</f>
        <v>9.0180391151650774E-4</v>
      </c>
      <c r="Q41" s="242">
        <f t="shared" ref="Q41" si="15">+I41/H41-1</f>
        <v>-1.9446741251738842E-2</v>
      </c>
      <c r="R41" s="242"/>
      <c r="S41" s="242">
        <f>+I41/B41-1</f>
        <v>-0.12443830643753273</v>
      </c>
      <c r="T41" s="247">
        <f t="shared" ref="T41" si="16">(1+S41)^(1/8)-1</f>
        <v>-1.6474002536935206E-2</v>
      </c>
    </row>
  </sheetData>
  <mergeCells count="15">
    <mergeCell ref="B39:I39"/>
    <mergeCell ref="K39:Q39"/>
    <mergeCell ref="B1:S1"/>
    <mergeCell ref="B2:S2"/>
    <mergeCell ref="B3:S3"/>
    <mergeCell ref="B4:S4"/>
    <mergeCell ref="K8:Q8"/>
    <mergeCell ref="B8:I8"/>
    <mergeCell ref="B15:I15"/>
    <mergeCell ref="K15:Q15"/>
    <mergeCell ref="B23:I23"/>
    <mergeCell ref="K23:Q23"/>
    <mergeCell ref="B32:I32"/>
    <mergeCell ref="K32:Q32"/>
    <mergeCell ref="A38:B38"/>
  </mergeCells>
  <pageMargins left="0.7" right="0.7" top="0.75" bottom="0.75" header="0.51180555555555496" footer="0.51180555555555496"/>
  <pageSetup scale="65" firstPageNumber="0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47"/>
  <sheetViews>
    <sheetView workbookViewId="0">
      <pane ySplit="9" topLeftCell="A10" activePane="bottomLeft" state="frozen"/>
      <selection pane="bottomLeft" activeCell="A10" sqref="A10"/>
    </sheetView>
  </sheetViews>
  <sheetFormatPr defaultColWidth="11.42578125" defaultRowHeight="15" x14ac:dyDescent="0.25"/>
  <cols>
    <col min="1" max="1" width="17.140625" customWidth="1"/>
    <col min="2" max="2" width="14.85546875" customWidth="1"/>
    <col min="3" max="4" width="8.42578125" customWidth="1"/>
    <col min="5" max="5" width="8.85546875" customWidth="1"/>
    <col min="6" max="6" width="8.42578125" customWidth="1"/>
    <col min="7" max="7" width="14.5703125" customWidth="1"/>
    <col min="8" max="8" width="8.85546875" customWidth="1"/>
    <col min="9" max="9" width="12" customWidth="1"/>
    <col min="10" max="10" width="8.85546875" customWidth="1"/>
    <col min="11" max="11" width="16.5703125" customWidth="1"/>
    <col min="12" max="13" width="8.85546875" customWidth="1"/>
  </cols>
  <sheetData>
    <row r="1" spans="1:13" x14ac:dyDescent="0.25">
      <c r="B1" s="565" t="s">
        <v>203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</row>
    <row r="2" spans="1:13" x14ac:dyDescent="0.25">
      <c r="B2" s="566" t="s">
        <v>251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</row>
    <row r="3" spans="1:13" x14ac:dyDescent="0.25">
      <c r="B3" s="567" t="s">
        <v>204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</row>
    <row r="4" spans="1:13" x14ac:dyDescent="0.25">
      <c r="B4" s="566" t="s">
        <v>94</v>
      </c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</row>
    <row r="5" spans="1:13" x14ac:dyDescent="0.25">
      <c r="B5" s="566" t="s">
        <v>27</v>
      </c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</row>
    <row r="6" spans="1:13" x14ac:dyDescent="0.25">
      <c r="B6" s="568"/>
      <c r="C6" s="568"/>
      <c r="D6" s="568"/>
      <c r="E6" s="568"/>
      <c r="F6" s="568"/>
      <c r="G6" s="568"/>
      <c r="H6" s="568"/>
      <c r="I6" s="569"/>
      <c r="J6" s="568"/>
      <c r="K6" s="568"/>
      <c r="L6" s="568"/>
      <c r="M6" s="568"/>
    </row>
    <row r="8" spans="1:13" ht="51.75" customHeight="1" x14ac:dyDescent="0.25">
      <c r="C8" s="40" t="s">
        <v>28</v>
      </c>
      <c r="D8" s="40" t="s">
        <v>29</v>
      </c>
      <c r="E8" s="40" t="s">
        <v>30</v>
      </c>
      <c r="F8" s="40" t="s">
        <v>31</v>
      </c>
      <c r="G8" s="40" t="s">
        <v>32</v>
      </c>
      <c r="H8" s="40" t="s">
        <v>33</v>
      </c>
      <c r="I8" s="47" t="s">
        <v>34</v>
      </c>
      <c r="J8" s="40" t="s">
        <v>35</v>
      </c>
      <c r="K8" s="40" t="s">
        <v>36</v>
      </c>
      <c r="L8" s="40" t="s">
        <v>37</v>
      </c>
      <c r="M8" s="40" t="s">
        <v>38</v>
      </c>
    </row>
    <row r="9" spans="1:13" x14ac:dyDescent="0.25">
      <c r="A9" s="250" t="s">
        <v>39</v>
      </c>
      <c r="B9" s="251"/>
      <c r="C9" s="14">
        <v>363554</v>
      </c>
      <c r="D9" s="14">
        <v>357990.45855172398</v>
      </c>
      <c r="E9" s="16">
        <v>1.0155410327716099</v>
      </c>
      <c r="F9" s="15">
        <v>3686.564558</v>
      </c>
      <c r="G9" s="15">
        <v>3361.5719227237901</v>
      </c>
      <c r="H9" s="16">
        <v>1.0966787689649899</v>
      </c>
      <c r="I9" s="8">
        <v>90480566.886986896</v>
      </c>
      <c r="J9" s="16">
        <f>I9/$I$9</f>
        <v>1</v>
      </c>
      <c r="K9" s="15">
        <v>3828939.42700348</v>
      </c>
      <c r="L9" s="16">
        <f>K9/$K$9</f>
        <v>1</v>
      </c>
      <c r="M9" s="249">
        <f>G9/$G$9</f>
        <v>1</v>
      </c>
    </row>
    <row r="10" spans="1:13" x14ac:dyDescent="0.25">
      <c r="A10" s="19"/>
      <c r="B10" s="21"/>
      <c r="C10" s="22"/>
      <c r="D10" s="22"/>
      <c r="E10" s="24"/>
      <c r="F10" s="23"/>
      <c r="G10" s="23"/>
      <c r="H10" s="24"/>
      <c r="I10" s="10"/>
      <c r="J10" s="29"/>
      <c r="K10" s="23"/>
      <c r="L10" s="29"/>
      <c r="M10" s="248"/>
    </row>
    <row r="11" spans="1:13" x14ac:dyDescent="0.25">
      <c r="A11" s="19" t="s">
        <v>91</v>
      </c>
      <c r="B11" s="25" t="s">
        <v>40</v>
      </c>
      <c r="C11" s="26">
        <v>52346</v>
      </c>
      <c r="D11" s="26">
        <v>48665.794045930903</v>
      </c>
      <c r="E11" s="29">
        <v>1.0756220262345999</v>
      </c>
      <c r="F11" s="30">
        <v>481.61136699999997</v>
      </c>
      <c r="G11" s="30">
        <v>419.98102703692501</v>
      </c>
      <c r="H11" s="29">
        <v>1.1467455337158801</v>
      </c>
      <c r="I11" s="11">
        <v>25224593.132780202</v>
      </c>
      <c r="J11" s="29">
        <f t="shared" ref="J11:J45" si="0">I11/$I$9</f>
        <v>0.2787846495732782</v>
      </c>
      <c r="K11" s="30">
        <v>868479.43354680203</v>
      </c>
      <c r="L11" s="29">
        <f t="shared" ref="L11:L45" si="1">K11/$K$9</f>
        <v>0.22681984139573402</v>
      </c>
      <c r="M11" s="248">
        <f t="shared" ref="M11:M45" si="2">G11/$G$9</f>
        <v>0.12493590400309681</v>
      </c>
    </row>
    <row r="12" spans="1:13" x14ac:dyDescent="0.25">
      <c r="A12" s="19"/>
      <c r="B12" s="33" t="s">
        <v>41</v>
      </c>
      <c r="C12" s="22">
        <v>44627</v>
      </c>
      <c r="D12" s="22">
        <v>44494.621198742403</v>
      </c>
      <c r="E12" s="24">
        <v>1.0029751641364999</v>
      </c>
      <c r="F12" s="23">
        <v>543.64324799999997</v>
      </c>
      <c r="G12" s="23">
        <v>481.63354326421302</v>
      </c>
      <c r="H12" s="24">
        <v>1.12874872525598</v>
      </c>
      <c r="I12" s="10">
        <v>23055764.6796696</v>
      </c>
      <c r="J12" s="24">
        <f t="shared" si="0"/>
        <v>0.25481454717748381</v>
      </c>
      <c r="K12" s="23">
        <v>1061354.6817387999</v>
      </c>
      <c r="L12" s="24">
        <f t="shared" si="1"/>
        <v>0.27719286292533851</v>
      </c>
      <c r="M12" s="84">
        <f t="shared" si="2"/>
        <v>0.14327628690864316</v>
      </c>
    </row>
    <row r="13" spans="1:13" x14ac:dyDescent="0.25">
      <c r="A13" s="19"/>
      <c r="B13" s="33" t="s">
        <v>42</v>
      </c>
      <c r="C13" s="22">
        <v>44072</v>
      </c>
      <c r="D13" s="22">
        <v>42326.794695405501</v>
      </c>
      <c r="E13" s="24">
        <v>1.0412316906383601</v>
      </c>
      <c r="F13" s="23">
        <v>539.93069300000002</v>
      </c>
      <c r="G13" s="23">
        <v>503.70619863852301</v>
      </c>
      <c r="H13" s="24">
        <v>1.07191591935813</v>
      </c>
      <c r="I13" s="10">
        <v>16080104.1366033</v>
      </c>
      <c r="J13" s="24">
        <f t="shared" si="0"/>
        <v>0.17771887035906683</v>
      </c>
      <c r="K13" s="23">
        <v>782038.35491940298</v>
      </c>
      <c r="L13" s="24">
        <f t="shared" si="1"/>
        <v>0.20424411768023829</v>
      </c>
      <c r="M13" s="84">
        <f t="shared" si="2"/>
        <v>0.149842457700677</v>
      </c>
    </row>
    <row r="14" spans="1:13" x14ac:dyDescent="0.25">
      <c r="A14" s="19"/>
      <c r="B14" s="32" t="s">
        <v>43</v>
      </c>
      <c r="C14" s="13">
        <v>222509</v>
      </c>
      <c r="D14" s="13">
        <v>222503.24861164499</v>
      </c>
      <c r="E14" s="17">
        <v>1.0000258485590201</v>
      </c>
      <c r="F14" s="18">
        <v>2121.37925</v>
      </c>
      <c r="G14" s="18">
        <v>1956.2511537841301</v>
      </c>
      <c r="H14" s="17">
        <v>1.0844104786322799</v>
      </c>
      <c r="I14" s="12">
        <v>26120104.937933799</v>
      </c>
      <c r="J14" s="17">
        <f t="shared" si="0"/>
        <v>0.28868193289017119</v>
      </c>
      <c r="K14" s="18">
        <v>1117066.9567984799</v>
      </c>
      <c r="L14" s="17">
        <f t="shared" si="1"/>
        <v>0.29174317799869037</v>
      </c>
      <c r="M14" s="85">
        <f t="shared" si="2"/>
        <v>0.5819453513875833</v>
      </c>
    </row>
    <row r="15" spans="1:13" x14ac:dyDescent="0.25">
      <c r="A15" s="19"/>
      <c r="B15" s="21"/>
      <c r="C15" s="22"/>
      <c r="D15" s="22"/>
      <c r="E15" s="24"/>
      <c r="F15" s="23"/>
      <c r="G15" s="23"/>
      <c r="H15" s="24"/>
      <c r="I15" s="10"/>
      <c r="J15" s="24"/>
      <c r="K15" s="23"/>
      <c r="L15" s="24"/>
      <c r="M15" s="84"/>
    </row>
    <row r="16" spans="1:13" x14ac:dyDescent="0.25">
      <c r="A16" s="19" t="s">
        <v>288</v>
      </c>
      <c r="B16" s="25" t="s">
        <v>53</v>
      </c>
      <c r="C16" s="26">
        <v>268747</v>
      </c>
      <c r="D16" s="26">
        <v>261737.06490712499</v>
      </c>
      <c r="E16" s="29">
        <v>1.02678235539687</v>
      </c>
      <c r="F16" s="30">
        <v>2783.80924</v>
      </c>
      <c r="G16" s="30">
        <v>2495.3735388861801</v>
      </c>
      <c r="H16" s="29">
        <v>1.11558818614489</v>
      </c>
      <c r="I16" s="11">
        <v>49493867.589955397</v>
      </c>
      <c r="J16" s="29">
        <f t="shared" ref="J16" si="3">I16/$I$9</f>
        <v>0.54701102449739081</v>
      </c>
      <c r="K16" s="30">
        <v>1976227.38369653</v>
      </c>
      <c r="L16" s="29">
        <f t="shared" ref="L16" si="4">K16/$K$9</f>
        <v>0.51612918443139788</v>
      </c>
      <c r="M16" s="248">
        <f t="shared" ref="M16" si="5">G16/$G$9</f>
        <v>0.7423234118591302</v>
      </c>
    </row>
    <row r="17" spans="1:13" x14ac:dyDescent="0.25">
      <c r="B17" s="32" t="s">
        <v>54</v>
      </c>
      <c r="C17" s="13">
        <v>94807</v>
      </c>
      <c r="D17" s="13">
        <v>96253.393644599695</v>
      </c>
      <c r="E17" s="17">
        <v>0.98497306339202695</v>
      </c>
      <c r="F17" s="18">
        <v>902.75531799999999</v>
      </c>
      <c r="G17" s="18">
        <v>866.19838383760896</v>
      </c>
      <c r="H17" s="17">
        <v>1.0422038817486901</v>
      </c>
      <c r="I17" s="12">
        <v>40986699.297031596</v>
      </c>
      <c r="J17" s="17">
        <f t="shared" si="0"/>
        <v>0.45298897550261025</v>
      </c>
      <c r="K17" s="18">
        <v>1852712.04330695</v>
      </c>
      <c r="L17" s="17">
        <f t="shared" si="1"/>
        <v>0.48387081556860212</v>
      </c>
      <c r="M17" s="85">
        <f t="shared" si="2"/>
        <v>0.25767658814086952</v>
      </c>
    </row>
    <row r="18" spans="1:13" x14ac:dyDescent="0.25">
      <c r="A18" s="19"/>
      <c r="B18" s="21"/>
      <c r="C18" s="22"/>
      <c r="D18" s="22"/>
      <c r="E18" s="24"/>
      <c r="F18" s="23"/>
      <c r="G18" s="23"/>
      <c r="H18" s="24"/>
      <c r="I18" s="10"/>
      <c r="J18" s="24"/>
      <c r="K18" s="23"/>
      <c r="L18" s="24"/>
      <c r="M18" s="84"/>
    </row>
    <row r="19" spans="1:13" x14ac:dyDescent="0.25">
      <c r="A19" s="19" t="s">
        <v>55</v>
      </c>
      <c r="B19" s="25" t="s">
        <v>56</v>
      </c>
      <c r="C19" s="26">
        <v>477</v>
      </c>
      <c r="D19" s="26">
        <v>389.84997267621998</v>
      </c>
      <c r="E19" s="29">
        <v>1.22354760403218</v>
      </c>
      <c r="F19" s="30">
        <v>26.857085000000001</v>
      </c>
      <c r="G19" s="30">
        <v>33.581305339151697</v>
      </c>
      <c r="H19" s="29">
        <v>0.79976298505251797</v>
      </c>
      <c r="I19" s="11">
        <v>2646598.7078233999</v>
      </c>
      <c r="J19" s="29">
        <f t="shared" si="0"/>
        <v>2.9250465584826472E-2</v>
      </c>
      <c r="K19" s="30">
        <v>231012.08617507599</v>
      </c>
      <c r="L19" s="29">
        <f t="shared" si="1"/>
        <v>6.033317856790061E-2</v>
      </c>
      <c r="M19" s="248">
        <f t="shared" si="2"/>
        <v>9.9897625608265078E-3</v>
      </c>
    </row>
    <row r="20" spans="1:13" x14ac:dyDescent="0.25">
      <c r="A20" s="19"/>
      <c r="B20" s="33" t="s">
        <v>57</v>
      </c>
      <c r="C20" s="22">
        <v>300</v>
      </c>
      <c r="D20" s="22">
        <v>328.36661819385603</v>
      </c>
      <c r="E20" s="24">
        <v>0.91361296605031395</v>
      </c>
      <c r="F20" s="23">
        <v>20.351745000000001</v>
      </c>
      <c r="G20" s="23">
        <v>28.5636506508921</v>
      </c>
      <c r="H20" s="24">
        <v>0.71250503826492995</v>
      </c>
      <c r="I20" s="10">
        <v>2339895.34488595</v>
      </c>
      <c r="J20" s="24">
        <f t="shared" si="0"/>
        <v>2.5860750273686433E-2</v>
      </c>
      <c r="K20" s="23">
        <v>207419.65109865501</v>
      </c>
      <c r="L20" s="24">
        <f t="shared" si="1"/>
        <v>5.4171567624140035E-2</v>
      </c>
      <c r="M20" s="84">
        <f t="shared" si="2"/>
        <v>8.4971112644669378E-3</v>
      </c>
    </row>
    <row r="21" spans="1:13" x14ac:dyDescent="0.25">
      <c r="A21" s="19"/>
      <c r="B21" s="33" t="s">
        <v>58</v>
      </c>
      <c r="C21" s="22">
        <v>349</v>
      </c>
      <c r="D21" s="22">
        <v>318.75419249930502</v>
      </c>
      <c r="E21" s="24">
        <v>1.0948875597950301</v>
      </c>
      <c r="F21" s="23">
        <v>25.440373999999998</v>
      </c>
      <c r="G21" s="23">
        <v>27.4463456934857</v>
      </c>
      <c r="H21" s="24">
        <v>0.92691297719966304</v>
      </c>
      <c r="I21" s="10">
        <v>2157861.1865839902</v>
      </c>
      <c r="J21" s="24">
        <f t="shared" si="0"/>
        <v>2.3848891102541691E-2</v>
      </c>
      <c r="K21" s="23">
        <v>188163.032218065</v>
      </c>
      <c r="L21" s="24">
        <f t="shared" si="1"/>
        <v>4.9142337141990518E-2</v>
      </c>
      <c r="M21" s="84">
        <f t="shared" si="2"/>
        <v>8.1647355238636914E-3</v>
      </c>
    </row>
    <row r="22" spans="1:13" x14ac:dyDescent="0.25">
      <c r="A22" s="19"/>
      <c r="B22" s="33" t="s">
        <v>59</v>
      </c>
      <c r="C22" s="22">
        <v>688</v>
      </c>
      <c r="D22" s="22">
        <v>662.11417638660203</v>
      </c>
      <c r="E22" s="24">
        <v>1.0390957096775499</v>
      </c>
      <c r="F22" s="23">
        <v>43.987664000000002</v>
      </c>
      <c r="G22" s="23">
        <v>55.222924947149899</v>
      </c>
      <c r="H22" s="24">
        <v>0.79654715939254594</v>
      </c>
      <c r="I22" s="10">
        <v>3928919.9949234398</v>
      </c>
      <c r="J22" s="24">
        <f t="shared" si="0"/>
        <v>4.3422804808802597E-2</v>
      </c>
      <c r="K22" s="23">
        <v>328114.88375699101</v>
      </c>
      <c r="L22" s="24">
        <f t="shared" si="1"/>
        <v>8.569341197799335E-2</v>
      </c>
      <c r="M22" s="84">
        <f t="shared" si="2"/>
        <v>1.6427708886384399E-2</v>
      </c>
    </row>
    <row r="23" spans="1:13" x14ac:dyDescent="0.25">
      <c r="A23" s="19"/>
      <c r="B23" s="33" t="s">
        <v>60</v>
      </c>
      <c r="C23" s="22">
        <v>2322</v>
      </c>
      <c r="D23" s="22">
        <v>1955.3797944171399</v>
      </c>
      <c r="E23" s="24">
        <v>1.1874930929682299</v>
      </c>
      <c r="F23" s="23">
        <v>172.612953</v>
      </c>
      <c r="G23" s="23">
        <v>149.40402385715001</v>
      </c>
      <c r="H23" s="24">
        <v>1.1553434006907399</v>
      </c>
      <c r="I23" s="10">
        <v>8477152.2409025803</v>
      </c>
      <c r="J23" s="24">
        <f t="shared" si="0"/>
        <v>9.369030867689869E-2</v>
      </c>
      <c r="K23" s="23">
        <v>630591.32140626898</v>
      </c>
      <c r="L23" s="24">
        <f t="shared" si="1"/>
        <v>0.16469085850746101</v>
      </c>
      <c r="M23" s="84">
        <f t="shared" si="2"/>
        <v>4.4444690547061683E-2</v>
      </c>
    </row>
    <row r="24" spans="1:13" x14ac:dyDescent="0.25">
      <c r="A24" s="19"/>
      <c r="B24" s="33" t="s">
        <v>61</v>
      </c>
      <c r="C24" s="22">
        <v>3537</v>
      </c>
      <c r="D24" s="22">
        <v>2788.19193972435</v>
      </c>
      <c r="E24" s="24">
        <v>1.2685640287553801</v>
      </c>
      <c r="F24" s="23">
        <v>187.79227499999999</v>
      </c>
      <c r="G24" s="23">
        <v>176.32511552753701</v>
      </c>
      <c r="H24" s="24">
        <v>1.06503418096824</v>
      </c>
      <c r="I24" s="10">
        <v>8001846.0862018503</v>
      </c>
      <c r="J24" s="24">
        <f t="shared" si="0"/>
        <v>8.8437178960167326E-2</v>
      </c>
      <c r="K24" s="23">
        <v>490457.88215432502</v>
      </c>
      <c r="L24" s="24">
        <f t="shared" si="1"/>
        <v>0.12809235860337345</v>
      </c>
      <c r="M24" s="84">
        <f t="shared" si="2"/>
        <v>5.2453173569068118E-2</v>
      </c>
    </row>
    <row r="25" spans="1:13" x14ac:dyDescent="0.25">
      <c r="A25" s="19"/>
      <c r="B25" s="33" t="s">
        <v>62</v>
      </c>
      <c r="C25" s="22">
        <v>5994</v>
      </c>
      <c r="D25" s="22">
        <v>4763.2478041926797</v>
      </c>
      <c r="E25" s="24">
        <v>1.25838508647902</v>
      </c>
      <c r="F25" s="23">
        <v>279.46328299999999</v>
      </c>
      <c r="G25" s="23">
        <v>248.311194505739</v>
      </c>
      <c r="H25" s="24">
        <v>1.12545583599752</v>
      </c>
      <c r="I25" s="10">
        <v>8517005.4174971897</v>
      </c>
      <c r="J25" s="24">
        <f t="shared" si="0"/>
        <v>9.4130769849565601E-2</v>
      </c>
      <c r="K25" s="23">
        <v>440971.12085377</v>
      </c>
      <c r="L25" s="24">
        <f t="shared" si="1"/>
        <v>0.11516795427575439</v>
      </c>
      <c r="M25" s="84">
        <f t="shared" si="2"/>
        <v>7.3867583444277227E-2</v>
      </c>
    </row>
    <row r="26" spans="1:13" x14ac:dyDescent="0.25">
      <c r="A26" s="19"/>
      <c r="B26" s="33" t="s">
        <v>63</v>
      </c>
      <c r="C26" s="22">
        <v>9307</v>
      </c>
      <c r="D26" s="22">
        <v>6636.0920709783704</v>
      </c>
      <c r="E26" s="24">
        <v>1.40248204823774</v>
      </c>
      <c r="F26" s="23">
        <v>412.02424200000002</v>
      </c>
      <c r="G26" s="23">
        <v>319.06704337607403</v>
      </c>
      <c r="H26" s="24">
        <v>1.2913406462802901</v>
      </c>
      <c r="I26" s="10">
        <v>9307807.1186828595</v>
      </c>
      <c r="J26" s="24">
        <f t="shared" si="0"/>
        <v>0.1028707869426659</v>
      </c>
      <c r="K26" s="23">
        <v>447080.50040780701</v>
      </c>
      <c r="L26" s="24">
        <f t="shared" si="1"/>
        <v>0.11676353437580789</v>
      </c>
      <c r="M26" s="84">
        <f t="shared" si="2"/>
        <v>9.4916024619084369E-2</v>
      </c>
    </row>
    <row r="27" spans="1:13" x14ac:dyDescent="0.25">
      <c r="A27" s="19"/>
      <c r="B27" s="32" t="s">
        <v>205</v>
      </c>
      <c r="C27" s="13">
        <v>340580</v>
      </c>
      <c r="D27" s="13">
        <v>340148.46198265598</v>
      </c>
      <c r="E27" s="17">
        <v>1.00126867549196</v>
      </c>
      <c r="F27" s="18">
        <v>2518.0349369999999</v>
      </c>
      <c r="G27" s="18">
        <v>2323.6503188266101</v>
      </c>
      <c r="H27" s="17">
        <v>1.0836548496985301</v>
      </c>
      <c r="I27" s="12">
        <v>45103480.7894857</v>
      </c>
      <c r="J27" s="17">
        <f t="shared" si="0"/>
        <v>0.49848804380084599</v>
      </c>
      <c r="K27" s="18">
        <v>865128.948932525</v>
      </c>
      <c r="L27" s="17">
        <f t="shared" si="1"/>
        <v>0.22594479892557953</v>
      </c>
      <c r="M27" s="85">
        <f t="shared" si="2"/>
        <v>0.69123920958496687</v>
      </c>
    </row>
    <row r="28" spans="1:13" x14ac:dyDescent="0.25">
      <c r="A28" s="19"/>
      <c r="B28" s="21"/>
      <c r="C28" s="22"/>
      <c r="D28" s="22"/>
      <c r="E28" s="24"/>
      <c r="F28" s="23"/>
      <c r="G28" s="23"/>
      <c r="H28" s="24"/>
      <c r="I28" s="10"/>
      <c r="J28" s="24"/>
      <c r="K28" s="23"/>
      <c r="L28" s="24"/>
      <c r="M28" s="84"/>
    </row>
    <row r="29" spans="1:13" x14ac:dyDescent="0.25">
      <c r="A29" s="19" t="s">
        <v>64</v>
      </c>
      <c r="B29" s="25" t="s">
        <v>65</v>
      </c>
      <c r="C29" s="26">
        <v>283750</v>
      </c>
      <c r="D29" s="26">
        <v>292027.70737264497</v>
      </c>
      <c r="E29" s="29">
        <v>0.97165437674692201</v>
      </c>
      <c r="F29" s="30">
        <v>845.14942399999995</v>
      </c>
      <c r="G29" s="30">
        <v>831.70874414294303</v>
      </c>
      <c r="H29" s="29">
        <v>1.0161603204868399</v>
      </c>
      <c r="I29" s="11">
        <v>26175485.828691099</v>
      </c>
      <c r="J29" s="29">
        <f t="shared" si="0"/>
        <v>0.28929400786563497</v>
      </c>
      <c r="K29" s="30">
        <v>106030.826905711</v>
      </c>
      <c r="L29" s="29">
        <f t="shared" si="1"/>
        <v>2.7691957244852659E-2</v>
      </c>
      <c r="M29" s="248">
        <f t="shared" si="2"/>
        <v>0.24741661438825682</v>
      </c>
    </row>
    <row r="30" spans="1:13" x14ac:dyDescent="0.25">
      <c r="A30" s="19"/>
      <c r="B30" s="33" t="s">
        <v>66</v>
      </c>
      <c r="C30" s="22">
        <v>46298</v>
      </c>
      <c r="D30" s="22">
        <v>37618.195019267703</v>
      </c>
      <c r="E30" s="24">
        <v>1.23073422252946</v>
      </c>
      <c r="F30" s="23">
        <v>701.04255599999999</v>
      </c>
      <c r="G30" s="23">
        <v>583.093336087274</v>
      </c>
      <c r="H30" s="24">
        <v>1.20228188630005</v>
      </c>
      <c r="I30" s="10">
        <v>19529057.996295299</v>
      </c>
      <c r="J30" s="24">
        <f t="shared" si="0"/>
        <v>0.21583704289438985</v>
      </c>
      <c r="K30" s="23">
        <v>294041.25166367798</v>
      </c>
      <c r="L30" s="24">
        <f t="shared" si="1"/>
        <v>7.6794438060304879E-2</v>
      </c>
      <c r="M30" s="84">
        <f t="shared" si="2"/>
        <v>0.1734585335347546</v>
      </c>
    </row>
    <row r="31" spans="1:13" x14ac:dyDescent="0.25">
      <c r="A31" s="19"/>
      <c r="B31" s="33" t="s">
        <v>67</v>
      </c>
      <c r="C31" s="22">
        <v>18548</v>
      </c>
      <c r="D31" s="22">
        <v>15158.7065052872</v>
      </c>
      <c r="E31" s="24">
        <v>1.2235872495803399</v>
      </c>
      <c r="F31" s="23">
        <v>597.52086799999995</v>
      </c>
      <c r="G31" s="23">
        <v>504.08887379901398</v>
      </c>
      <c r="H31" s="24">
        <v>1.1853482571373699</v>
      </c>
      <c r="I31" s="10">
        <v>21052690.0472509</v>
      </c>
      <c r="J31" s="24">
        <f t="shared" si="0"/>
        <v>0.23267637208270786</v>
      </c>
      <c r="K31" s="23">
        <v>616240.75565927103</v>
      </c>
      <c r="L31" s="24">
        <f t="shared" si="1"/>
        <v>0.16094293665584042</v>
      </c>
      <c r="M31" s="84">
        <f t="shared" si="2"/>
        <v>0.14995629586011194</v>
      </c>
    </row>
    <row r="32" spans="1:13" x14ac:dyDescent="0.25">
      <c r="A32" s="19"/>
      <c r="B32" s="33" t="s">
        <v>68</v>
      </c>
      <c r="C32" s="22">
        <v>10182</v>
      </c>
      <c r="D32" s="22">
        <v>8412.5999336882396</v>
      </c>
      <c r="E32" s="24">
        <v>1.21032737563404</v>
      </c>
      <c r="F32" s="23">
        <v>626.72994300000005</v>
      </c>
      <c r="G32" s="23">
        <v>532.11052340804895</v>
      </c>
      <c r="H32" s="24">
        <v>1.1778191098081201</v>
      </c>
      <c r="I32" s="10">
        <v>13772543.7845186</v>
      </c>
      <c r="J32" s="24">
        <f t="shared" si="0"/>
        <v>0.15221548956165298</v>
      </c>
      <c r="K32" s="23">
        <v>801094.76249088999</v>
      </c>
      <c r="L32" s="24">
        <f t="shared" si="1"/>
        <v>0.20922105918970493</v>
      </c>
      <c r="M32" s="84">
        <f t="shared" si="2"/>
        <v>0.15829217272165169</v>
      </c>
    </row>
    <row r="33" spans="1:13" x14ac:dyDescent="0.25">
      <c r="A33" s="19"/>
      <c r="B33" s="33" t="s">
        <v>69</v>
      </c>
      <c r="C33" s="22">
        <v>4067</v>
      </c>
      <c r="D33" s="22">
        <v>3929.7232119558498</v>
      </c>
      <c r="E33" s="24">
        <v>1.0349329407288801</v>
      </c>
      <c r="F33" s="23">
        <v>532.95979999999997</v>
      </c>
      <c r="G33" s="23">
        <v>519.01259833116399</v>
      </c>
      <c r="H33" s="24">
        <v>1.0268725686306699</v>
      </c>
      <c r="I33" s="10">
        <v>7663290.6293384703</v>
      </c>
      <c r="J33" s="24">
        <f t="shared" si="0"/>
        <v>8.4695431217956044E-2</v>
      </c>
      <c r="K33" s="23">
        <v>963952.85658576596</v>
      </c>
      <c r="L33" s="24">
        <f t="shared" si="1"/>
        <v>0.25175453280548588</v>
      </c>
      <c r="M33" s="84">
        <f t="shared" si="2"/>
        <v>0.15439580358900137</v>
      </c>
    </row>
    <row r="34" spans="1:13" x14ac:dyDescent="0.25">
      <c r="A34" s="19"/>
      <c r="B34" s="33" t="s">
        <v>70</v>
      </c>
      <c r="C34" s="22">
        <v>517</v>
      </c>
      <c r="D34" s="22">
        <v>615.24200090388604</v>
      </c>
      <c r="E34" s="24">
        <v>0.84031974286613498</v>
      </c>
      <c r="F34" s="23">
        <v>161.201213</v>
      </c>
      <c r="G34" s="23">
        <v>190.81724161233799</v>
      </c>
      <c r="H34" s="24">
        <v>0.84479374944269703</v>
      </c>
      <c r="I34" s="10">
        <v>1607346.1084019099</v>
      </c>
      <c r="J34" s="24">
        <f t="shared" si="0"/>
        <v>1.7764545069766598E-2</v>
      </c>
      <c r="K34" s="23">
        <v>474277.24518892902</v>
      </c>
      <c r="L34" s="24">
        <f t="shared" si="1"/>
        <v>0.12386647901612208</v>
      </c>
      <c r="M34" s="84">
        <f t="shared" si="2"/>
        <v>5.6764289445196216E-2</v>
      </c>
    </row>
    <row r="35" spans="1:13" x14ac:dyDescent="0.25">
      <c r="A35" s="19"/>
      <c r="B35" s="33" t="s">
        <v>71</v>
      </c>
      <c r="C35" s="22">
        <v>132</v>
      </c>
      <c r="D35" s="22">
        <v>166.55226467755099</v>
      </c>
      <c r="E35" s="24">
        <v>0.79254401166837996</v>
      </c>
      <c r="F35" s="23">
        <v>82.434580999999994</v>
      </c>
      <c r="G35" s="23">
        <v>101.17033486155999</v>
      </c>
      <c r="H35" s="24">
        <v>0.81480980677589399</v>
      </c>
      <c r="I35" s="10">
        <v>497861.623423982</v>
      </c>
      <c r="J35" s="24">
        <f t="shared" si="0"/>
        <v>5.5024149444800339E-3</v>
      </c>
      <c r="K35" s="23">
        <v>291148.263001682</v>
      </c>
      <c r="L35" s="24">
        <f t="shared" si="1"/>
        <v>7.6038879316911528E-2</v>
      </c>
      <c r="M35" s="84">
        <f t="shared" si="2"/>
        <v>3.0096138707508133E-2</v>
      </c>
    </row>
    <row r="36" spans="1:13" x14ac:dyDescent="0.25">
      <c r="A36" s="19"/>
      <c r="B36" s="32" t="s">
        <v>206</v>
      </c>
      <c r="C36" s="13">
        <v>60</v>
      </c>
      <c r="D36" s="13">
        <v>61.732243298665601</v>
      </c>
      <c r="E36" s="17">
        <v>0.97193940789929101</v>
      </c>
      <c r="F36" s="18">
        <v>139.526173</v>
      </c>
      <c r="G36" s="18">
        <v>99.570270481448304</v>
      </c>
      <c r="H36" s="17">
        <v>1.4012834586604499</v>
      </c>
      <c r="I36" s="12">
        <v>182290.86906661099</v>
      </c>
      <c r="J36" s="17">
        <f t="shared" si="0"/>
        <v>2.014696363411362E-3</v>
      </c>
      <c r="K36" s="18">
        <v>282153.46550755698</v>
      </c>
      <c r="L36" s="17">
        <f t="shared" si="1"/>
        <v>7.3689717710778646E-2</v>
      </c>
      <c r="M36" s="85">
        <f t="shared" si="2"/>
        <v>2.9620151753519296E-2</v>
      </c>
    </row>
    <row r="37" spans="1:13" x14ac:dyDescent="0.25">
      <c r="A37" s="19"/>
      <c r="B37" s="21"/>
      <c r="C37" s="22"/>
      <c r="D37" s="22"/>
      <c r="E37" s="24"/>
      <c r="F37" s="23"/>
      <c r="G37" s="23"/>
      <c r="H37" s="24"/>
      <c r="I37" s="10"/>
      <c r="J37" s="24"/>
      <c r="K37" s="23"/>
      <c r="L37" s="24"/>
      <c r="M37" s="84"/>
    </row>
    <row r="38" spans="1:13" x14ac:dyDescent="0.25">
      <c r="A38" s="19" t="s">
        <v>92</v>
      </c>
      <c r="B38" s="25">
        <v>2012</v>
      </c>
      <c r="C38" s="26">
        <v>43103</v>
      </c>
      <c r="D38" s="26">
        <v>41686.730927902201</v>
      </c>
      <c r="E38" s="29">
        <v>1.0339740977662</v>
      </c>
      <c r="F38" s="30">
        <v>337.32424099999997</v>
      </c>
      <c r="G38" s="30">
        <v>319.04072368803099</v>
      </c>
      <c r="H38" s="29">
        <v>1.05730778535297</v>
      </c>
      <c r="I38" s="11">
        <v>9525592.2944856007</v>
      </c>
      <c r="J38" s="29">
        <f t="shared" si="0"/>
        <v>0.105277769826347</v>
      </c>
      <c r="K38" s="30">
        <v>354034.01042996999</v>
      </c>
      <c r="L38" s="29">
        <f t="shared" si="1"/>
        <v>9.2462682468454793E-2</v>
      </c>
      <c r="M38" s="248">
        <f t="shared" si="2"/>
        <v>9.4908195041539078E-2</v>
      </c>
    </row>
    <row r="39" spans="1:13" x14ac:dyDescent="0.25">
      <c r="A39" s="19"/>
      <c r="B39" s="33">
        <v>2013</v>
      </c>
      <c r="C39" s="22">
        <v>41611</v>
      </c>
      <c r="D39" s="22">
        <v>40143.578148471599</v>
      </c>
      <c r="E39" s="24">
        <v>1.0365543361904901</v>
      </c>
      <c r="F39" s="23">
        <v>384.06316600000002</v>
      </c>
      <c r="G39" s="23">
        <v>365.85475665466799</v>
      </c>
      <c r="H39" s="24">
        <v>1.0497695028262799</v>
      </c>
      <c r="I39" s="10">
        <v>11200097.297991199</v>
      </c>
      <c r="J39" s="24">
        <f t="shared" si="0"/>
        <v>0.12378456151783926</v>
      </c>
      <c r="K39" s="23">
        <v>437082.43723839399</v>
      </c>
      <c r="L39" s="24">
        <f t="shared" si="1"/>
        <v>0.11415235095020915</v>
      </c>
      <c r="M39" s="84">
        <f t="shared" si="2"/>
        <v>0.10883442778110362</v>
      </c>
    </row>
    <row r="40" spans="1:13" x14ac:dyDescent="0.25">
      <c r="A40" s="19"/>
      <c r="B40" s="33">
        <v>2014</v>
      </c>
      <c r="C40" s="22">
        <v>43577</v>
      </c>
      <c r="D40" s="22">
        <v>41465.705711527597</v>
      </c>
      <c r="E40" s="24">
        <v>1.0509166370677601</v>
      </c>
      <c r="F40" s="23">
        <v>451.08847100000003</v>
      </c>
      <c r="G40" s="23">
        <v>392.94540320410903</v>
      </c>
      <c r="H40" s="24">
        <v>1.14796729347586</v>
      </c>
      <c r="I40" s="10">
        <v>11120787.0920684</v>
      </c>
      <c r="J40" s="24">
        <f t="shared" si="0"/>
        <v>0.12290801743051209</v>
      </c>
      <c r="K40" s="23">
        <v>458424.597844565</v>
      </c>
      <c r="L40" s="24">
        <f t="shared" si="1"/>
        <v>0.11972626012611726</v>
      </c>
      <c r="M40" s="84">
        <f t="shared" si="2"/>
        <v>0.11689334996756996</v>
      </c>
    </row>
    <row r="41" spans="1:13" x14ac:dyDescent="0.25">
      <c r="A41" s="19"/>
      <c r="B41" s="33">
        <v>2015</v>
      </c>
      <c r="C41" s="22">
        <v>44275</v>
      </c>
      <c r="D41" s="22">
        <v>41760.323960697802</v>
      </c>
      <c r="E41" s="24">
        <v>1.06021687096271</v>
      </c>
      <c r="F41" s="23">
        <v>453.831278</v>
      </c>
      <c r="G41" s="23">
        <v>415.46863703072501</v>
      </c>
      <c r="H41" s="24">
        <v>1.09233582886893</v>
      </c>
      <c r="I41" s="10">
        <v>11043705.477329601</v>
      </c>
      <c r="J41" s="24">
        <f t="shared" si="0"/>
        <v>0.12205610394907826</v>
      </c>
      <c r="K41" s="23">
        <v>476201.21085363202</v>
      </c>
      <c r="L41" s="24">
        <f t="shared" si="1"/>
        <v>0.12436895906350394</v>
      </c>
      <c r="M41" s="84">
        <f t="shared" si="2"/>
        <v>0.12359355878189335</v>
      </c>
    </row>
    <row r="42" spans="1:13" x14ac:dyDescent="0.25">
      <c r="A42" s="19"/>
      <c r="B42" s="33">
        <v>2016</v>
      </c>
      <c r="C42" s="22">
        <v>43717</v>
      </c>
      <c r="D42" s="22">
        <v>42651.029571119601</v>
      </c>
      <c r="E42" s="24">
        <v>1.0249928416640699</v>
      </c>
      <c r="F42" s="23">
        <v>498.86520400000001</v>
      </c>
      <c r="G42" s="23">
        <v>439.207851590583</v>
      </c>
      <c r="H42" s="24">
        <v>1.1358294306291901</v>
      </c>
      <c r="I42" s="10">
        <v>11001285.7762734</v>
      </c>
      <c r="J42" s="24">
        <f t="shared" si="0"/>
        <v>0.12158727729916144</v>
      </c>
      <c r="K42" s="23">
        <v>497471.972381267</v>
      </c>
      <c r="L42" s="24">
        <f t="shared" si="1"/>
        <v>0.12992422101871368</v>
      </c>
      <c r="M42" s="84">
        <f t="shared" si="2"/>
        <v>0.13065549739441684</v>
      </c>
    </row>
    <row r="43" spans="1:13" x14ac:dyDescent="0.25">
      <c r="A43" s="19"/>
      <c r="B43" s="33">
        <v>2017</v>
      </c>
      <c r="C43" s="22">
        <v>45843</v>
      </c>
      <c r="D43" s="22">
        <v>44223.936379676801</v>
      </c>
      <c r="E43" s="24">
        <v>1.03661057230236</v>
      </c>
      <c r="F43" s="23">
        <v>512.64263000000005</v>
      </c>
      <c r="G43" s="23">
        <v>466.07188091303601</v>
      </c>
      <c r="H43" s="24">
        <v>1.0999218167715501</v>
      </c>
      <c r="I43" s="10">
        <v>10934930.6118524</v>
      </c>
      <c r="J43" s="24">
        <f t="shared" si="0"/>
        <v>0.1208539135868863</v>
      </c>
      <c r="K43" s="23">
        <v>513124.39337536797</v>
      </c>
      <c r="L43" s="24">
        <f t="shared" si="1"/>
        <v>0.13401214700775196</v>
      </c>
      <c r="M43" s="84">
        <f t="shared" si="2"/>
        <v>0.13864700551621417</v>
      </c>
    </row>
    <row r="44" spans="1:13" ht="12.75" customHeight="1" x14ac:dyDescent="0.25">
      <c r="A44" s="19"/>
      <c r="B44" s="33">
        <v>2018</v>
      </c>
      <c r="C44" s="22">
        <v>50957</v>
      </c>
      <c r="D44" s="22">
        <v>52404.429574547903</v>
      </c>
      <c r="E44" s="24">
        <v>0.97237963305203201</v>
      </c>
      <c r="F44" s="23">
        <v>518.93639599999995</v>
      </c>
      <c r="G44" s="23">
        <v>469.472214456242</v>
      </c>
      <c r="H44" s="24">
        <v>1.10536125466136</v>
      </c>
      <c r="I44" s="10">
        <v>12883625.534246599</v>
      </c>
      <c r="J44" s="24">
        <f t="shared" si="0"/>
        <v>0.1423910788527514</v>
      </c>
      <c r="K44" s="23">
        <v>537962.74835330097</v>
      </c>
      <c r="L44" s="24">
        <f t="shared" si="1"/>
        <v>0.14049915351476569</v>
      </c>
      <c r="M44" s="84">
        <f t="shared" si="2"/>
        <v>0.13965853631828334</v>
      </c>
    </row>
    <row r="45" spans="1:13" ht="12.75" customHeight="1" x14ac:dyDescent="0.25">
      <c r="A45" s="19"/>
      <c r="B45" s="32">
        <v>2019</v>
      </c>
      <c r="C45" s="13">
        <v>50471</v>
      </c>
      <c r="D45" s="13">
        <v>53654.724277780799</v>
      </c>
      <c r="E45" s="17">
        <v>0.94066274087444601</v>
      </c>
      <c r="F45" s="18">
        <v>529.81317200000001</v>
      </c>
      <c r="G45" s="18">
        <v>493.510455186397</v>
      </c>
      <c r="H45" s="17">
        <v>1.0735601777674399</v>
      </c>
      <c r="I45" s="12">
        <v>12770542.8027397</v>
      </c>
      <c r="J45" s="17">
        <f t="shared" si="0"/>
        <v>0.14114127753742431</v>
      </c>
      <c r="K45" s="18">
        <v>554638.05652698595</v>
      </c>
      <c r="L45" s="17">
        <f t="shared" si="1"/>
        <v>0.14485422585048427</v>
      </c>
      <c r="M45" s="85">
        <f t="shared" si="2"/>
        <v>0.14680942919897991</v>
      </c>
    </row>
    <row r="46" spans="1:13" ht="12.75" customHeight="1" x14ac:dyDescent="0.25">
      <c r="A46" s="19"/>
      <c r="B46" s="21"/>
      <c r="C46" s="22"/>
      <c r="D46" s="22"/>
      <c r="E46" s="20"/>
      <c r="F46" s="23"/>
      <c r="G46" s="23"/>
      <c r="H46" s="20"/>
      <c r="I46" s="10"/>
      <c r="J46" s="20"/>
      <c r="K46" s="23"/>
      <c r="L46" s="20"/>
      <c r="M46" s="20"/>
    </row>
    <row r="47" spans="1:13" ht="12.75" customHeight="1" x14ac:dyDescent="0.25">
      <c r="A47" s="19"/>
      <c r="B47" s="21"/>
      <c r="C47" s="22"/>
      <c r="D47" s="22"/>
      <c r="E47" s="20"/>
      <c r="F47" s="23"/>
      <c r="G47" s="23"/>
      <c r="H47" s="20"/>
      <c r="I47" s="10"/>
      <c r="J47" s="20"/>
      <c r="K47" s="23"/>
      <c r="L47" s="20"/>
      <c r="M47" s="20"/>
    </row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7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M105"/>
  <sheetViews>
    <sheetView workbookViewId="0">
      <pane ySplit="5" topLeftCell="A6" activePane="bottomLeft" state="frozen"/>
      <selection pane="bottomLeft" activeCell="A6" sqref="A6"/>
    </sheetView>
  </sheetViews>
  <sheetFormatPr defaultColWidth="11.42578125" defaultRowHeight="15" x14ac:dyDescent="0.25"/>
  <cols>
    <col min="2" max="2" width="17.85546875" customWidth="1"/>
    <col min="3" max="3" width="14.85546875" customWidth="1"/>
    <col min="4" max="4" width="14" customWidth="1"/>
  </cols>
  <sheetData>
    <row r="1" spans="2:13" x14ac:dyDescent="0.25">
      <c r="B1" s="535" t="s">
        <v>207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</row>
    <row r="2" spans="2:13" x14ac:dyDescent="0.25">
      <c r="B2" s="536" t="s">
        <v>285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</row>
    <row r="3" spans="2:13" x14ac:dyDescent="0.25">
      <c r="B3" s="536" t="s">
        <v>196</v>
      </c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</row>
    <row r="4" spans="2:13" x14ac:dyDescent="0.25">
      <c r="B4" s="536" t="s">
        <v>208</v>
      </c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</row>
    <row r="5" spans="2:13" x14ac:dyDescent="0.25"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2:13" x14ac:dyDescent="0.25"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2:13" x14ac:dyDescent="0.25">
      <c r="C7" s="270"/>
      <c r="D7" s="271"/>
      <c r="E7" s="546" t="s">
        <v>209</v>
      </c>
      <c r="F7" s="547"/>
      <c r="G7" s="547"/>
      <c r="H7" s="547"/>
      <c r="I7" s="547"/>
      <c r="J7" s="547"/>
      <c r="K7" s="547"/>
      <c r="L7" s="547"/>
      <c r="M7" s="272"/>
    </row>
    <row r="8" spans="2:13" ht="18.75" customHeight="1" x14ac:dyDescent="0.25">
      <c r="B8" s="267"/>
      <c r="C8" s="553" t="s">
        <v>257</v>
      </c>
      <c r="D8" s="508"/>
      <c r="E8" s="554" t="s">
        <v>55</v>
      </c>
      <c r="F8" s="555"/>
      <c r="G8" s="555"/>
      <c r="H8" s="555"/>
      <c r="I8" s="555"/>
      <c r="J8" s="555"/>
      <c r="K8" s="555"/>
      <c r="L8" s="555"/>
      <c r="M8" s="273"/>
    </row>
    <row r="9" spans="2:13" ht="26.25" customHeight="1" x14ac:dyDescent="0.25">
      <c r="B9" s="253" t="s">
        <v>211</v>
      </c>
      <c r="C9" s="268" t="s">
        <v>212</v>
      </c>
      <c r="D9" s="269" t="s">
        <v>213</v>
      </c>
      <c r="E9" s="268" t="s">
        <v>56</v>
      </c>
      <c r="F9" s="268" t="s">
        <v>57</v>
      </c>
      <c r="G9" s="268" t="s">
        <v>58</v>
      </c>
      <c r="H9" s="268" t="s">
        <v>59</v>
      </c>
      <c r="I9" s="268" t="s">
        <v>60</v>
      </c>
      <c r="J9" s="268" t="s">
        <v>61</v>
      </c>
      <c r="K9" s="268" t="s">
        <v>62</v>
      </c>
      <c r="L9" s="268" t="s">
        <v>63</v>
      </c>
      <c r="M9" s="266" t="s">
        <v>160</v>
      </c>
    </row>
    <row r="10" spans="2:13" x14ac:dyDescent="0.25">
      <c r="B10" s="548" t="s">
        <v>69</v>
      </c>
      <c r="C10" s="548">
        <v>2</v>
      </c>
      <c r="D10" s="255">
        <v>1</v>
      </c>
      <c r="E10" s="256">
        <v>0.85554184268441902</v>
      </c>
      <c r="F10" s="256">
        <v>0.77565528412981599</v>
      </c>
      <c r="G10" s="256">
        <v>1.0038706079012001</v>
      </c>
      <c r="H10" s="256">
        <v>0.82339312774589202</v>
      </c>
      <c r="I10" s="256">
        <v>0.82723479046299098</v>
      </c>
      <c r="J10" s="256">
        <v>0.81412125320730799</v>
      </c>
      <c r="K10" s="256">
        <v>0.84638301185460396</v>
      </c>
      <c r="L10" s="256">
        <v>0.91314569487917097</v>
      </c>
      <c r="M10" s="256">
        <v>0.85507299580511698</v>
      </c>
    </row>
    <row r="11" spans="2:13" x14ac:dyDescent="0.25">
      <c r="B11" s="549"/>
      <c r="C11" s="550"/>
      <c r="D11" s="257">
        <v>2</v>
      </c>
      <c r="E11" s="258">
        <v>1.52496178384144</v>
      </c>
      <c r="F11" s="258">
        <v>1.4285027793785201</v>
      </c>
      <c r="G11" s="258">
        <v>1.70263880943755</v>
      </c>
      <c r="H11" s="258">
        <v>1.5087182724742501</v>
      </c>
      <c r="I11" s="258">
        <v>1.29864511918467</v>
      </c>
      <c r="J11" s="258">
        <v>1.22323082926416</v>
      </c>
      <c r="K11" s="258">
        <v>1.22457106090701</v>
      </c>
      <c r="L11" s="258">
        <v>1.3023319009888801</v>
      </c>
      <c r="M11" s="258">
        <v>1.2692075741714599</v>
      </c>
    </row>
    <row r="12" spans="2:13" x14ac:dyDescent="0.25">
      <c r="B12" s="549"/>
      <c r="C12" s="548">
        <v>3</v>
      </c>
      <c r="D12" s="255">
        <v>1</v>
      </c>
      <c r="E12" s="256">
        <v>0.829989777235842</v>
      </c>
      <c r="F12" s="256">
        <v>0.78191929493420498</v>
      </c>
      <c r="G12" s="256">
        <v>0.79799837552827602</v>
      </c>
      <c r="H12" s="256">
        <v>0.76573734901041501</v>
      </c>
      <c r="I12" s="256">
        <v>0.74087973301884802</v>
      </c>
      <c r="J12" s="256">
        <v>0.70718856231645499</v>
      </c>
      <c r="K12" s="256">
        <v>0.69482389851442095</v>
      </c>
      <c r="L12" s="256">
        <v>0.99824406566886603</v>
      </c>
      <c r="M12" s="256">
        <v>0.72867501678590896</v>
      </c>
    </row>
    <row r="13" spans="2:13" x14ac:dyDescent="0.25">
      <c r="B13" s="549"/>
      <c r="C13" s="549"/>
      <c r="D13" s="259">
        <v>2</v>
      </c>
      <c r="E13" s="260">
        <v>1.2198790758176901</v>
      </c>
      <c r="F13" s="260">
        <v>1.0397879597336199</v>
      </c>
      <c r="G13" s="260">
        <v>0.91076814223277303</v>
      </c>
      <c r="H13" s="260">
        <v>0.82636192079677695</v>
      </c>
      <c r="I13" s="260">
        <v>0.824116920059216</v>
      </c>
      <c r="J13" s="260">
        <v>0.80273452474420104</v>
      </c>
      <c r="K13" s="260">
        <v>0.83274004258795897</v>
      </c>
      <c r="L13" s="260">
        <v>1.27157126447992</v>
      </c>
      <c r="M13" s="260">
        <v>0.84104861855735202</v>
      </c>
    </row>
    <row r="14" spans="2:13" x14ac:dyDescent="0.25">
      <c r="B14" s="549"/>
      <c r="C14" s="550"/>
      <c r="D14" s="257">
        <v>3</v>
      </c>
      <c r="E14" s="261">
        <v>1.51052944336651</v>
      </c>
      <c r="F14" s="261">
        <v>1.2446346612707799</v>
      </c>
      <c r="G14" s="261">
        <v>1.2186490390698701</v>
      </c>
      <c r="H14" s="261">
        <v>1.1571615271801099</v>
      </c>
      <c r="I14" s="261">
        <v>1.0790535316722001</v>
      </c>
      <c r="J14" s="261">
        <v>1.1081025071689601</v>
      </c>
      <c r="K14" s="261">
        <v>1.1066507423952101</v>
      </c>
      <c r="L14" s="261">
        <v>1.13152836828994</v>
      </c>
      <c r="M14" s="261">
        <v>1.1160798458966701</v>
      </c>
    </row>
    <row r="15" spans="2:13" x14ac:dyDescent="0.25">
      <c r="B15" s="549"/>
      <c r="C15" s="548">
        <v>4</v>
      </c>
      <c r="D15" s="255">
        <v>1</v>
      </c>
      <c r="E15" s="256">
        <v>0.63516099099360401</v>
      </c>
      <c r="F15" s="256">
        <v>0.70350839370106999</v>
      </c>
      <c r="G15" s="256">
        <v>0.68788849920199002</v>
      </c>
      <c r="H15" s="256">
        <v>0.63672144897830796</v>
      </c>
      <c r="I15" s="256">
        <v>0.71818029991400201</v>
      </c>
      <c r="J15" s="256">
        <v>0.70857363222765501</v>
      </c>
      <c r="K15" s="256">
        <v>0.67007703526536699</v>
      </c>
      <c r="L15" s="256">
        <v>0.99732695215023803</v>
      </c>
      <c r="M15" s="256">
        <v>0.69605804486948497</v>
      </c>
    </row>
    <row r="16" spans="2:13" x14ac:dyDescent="0.25">
      <c r="B16" s="549"/>
      <c r="C16" s="549"/>
      <c r="D16" s="259">
        <v>2</v>
      </c>
      <c r="E16" s="260">
        <v>0.79516470593222899</v>
      </c>
      <c r="F16" s="260">
        <v>0.98502520407454697</v>
      </c>
      <c r="G16" s="260">
        <v>0.92830466660265398</v>
      </c>
      <c r="H16" s="260">
        <v>0.832800297569811</v>
      </c>
      <c r="I16" s="260">
        <v>0.80254684281455602</v>
      </c>
      <c r="J16" s="260">
        <v>0.84107034116494495</v>
      </c>
      <c r="K16" s="260">
        <v>0.81380463226377098</v>
      </c>
      <c r="L16" s="260">
        <v>1.28407715023767</v>
      </c>
      <c r="M16" s="260">
        <v>0.830038124393781</v>
      </c>
    </row>
    <row r="17" spans="2:13" x14ac:dyDescent="0.25">
      <c r="B17" s="549"/>
      <c r="C17" s="549"/>
      <c r="D17" s="259">
        <v>3</v>
      </c>
      <c r="E17" s="260">
        <v>0.99120798766331897</v>
      </c>
      <c r="F17" s="260">
        <v>1.0945114712794799</v>
      </c>
      <c r="G17" s="260">
        <v>1.02826059902107</v>
      </c>
      <c r="H17" s="260">
        <v>1.0554676612992899</v>
      </c>
      <c r="I17" s="260">
        <v>0.99585495947445801</v>
      </c>
      <c r="J17" s="260">
        <v>1.0156272847738399</v>
      </c>
      <c r="K17" s="260">
        <v>0.90706708567823002</v>
      </c>
      <c r="L17" s="260">
        <v>1.34256618938063</v>
      </c>
      <c r="M17" s="260">
        <v>1.0012722391528099</v>
      </c>
    </row>
    <row r="18" spans="2:13" x14ac:dyDescent="0.25">
      <c r="B18" s="550"/>
      <c r="C18" s="550"/>
      <c r="D18" s="257">
        <v>4</v>
      </c>
      <c r="E18" s="261">
        <v>1.4041003143334101</v>
      </c>
      <c r="F18" s="261">
        <v>1.3257162512799501</v>
      </c>
      <c r="G18" s="261">
        <v>1.30915791425062</v>
      </c>
      <c r="H18" s="261">
        <v>1.14934671760316</v>
      </c>
      <c r="I18" s="261">
        <v>1.07989712795648</v>
      </c>
      <c r="J18" s="261">
        <v>1.15911473466323</v>
      </c>
      <c r="K18" s="261">
        <v>1.1467971897051401</v>
      </c>
      <c r="L18" s="261">
        <v>0.76747460552644198</v>
      </c>
      <c r="M18" s="261">
        <v>1.1430638657885299</v>
      </c>
    </row>
    <row r="19" spans="2:13" x14ac:dyDescent="0.25">
      <c r="B19" s="548" t="s">
        <v>70</v>
      </c>
      <c r="C19" s="548">
        <v>2</v>
      </c>
      <c r="D19" s="255">
        <v>1</v>
      </c>
      <c r="E19" s="256">
        <v>0.705147580955371</v>
      </c>
      <c r="F19" s="256">
        <v>0.75725352763857601</v>
      </c>
      <c r="G19" s="256">
        <v>0.65025365726506001</v>
      </c>
      <c r="H19" s="256">
        <v>0.62272316815641804</v>
      </c>
      <c r="I19" s="256">
        <v>0.71550737007534204</v>
      </c>
      <c r="J19" s="256">
        <v>0.78267424535562102</v>
      </c>
      <c r="K19" s="256">
        <v>0.81174608611282895</v>
      </c>
      <c r="L19" s="256">
        <v>0.85331669452726699</v>
      </c>
      <c r="M19" s="256">
        <v>0.79776991965994004</v>
      </c>
    </row>
    <row r="20" spans="2:13" x14ac:dyDescent="0.25">
      <c r="B20" s="549"/>
      <c r="C20" s="550"/>
      <c r="D20" s="257">
        <v>2</v>
      </c>
      <c r="E20" s="258">
        <v>1.2655426122259399</v>
      </c>
      <c r="F20" s="258">
        <v>1.2722799910488201</v>
      </c>
      <c r="G20" s="258">
        <v>1.1970368019324</v>
      </c>
      <c r="H20" s="258">
        <v>1.19239138173865</v>
      </c>
      <c r="I20" s="258">
        <v>1.14049427656789</v>
      </c>
      <c r="J20" s="258">
        <v>1.12109145978265</v>
      </c>
      <c r="K20" s="258">
        <v>1.15205328935329</v>
      </c>
      <c r="L20" s="258">
        <v>1.1386044899553001</v>
      </c>
      <c r="M20" s="258">
        <v>1.1430938877441901</v>
      </c>
    </row>
    <row r="21" spans="2:13" x14ac:dyDescent="0.25">
      <c r="B21" s="549"/>
      <c r="C21" s="548">
        <v>3</v>
      </c>
      <c r="D21" s="255">
        <v>1</v>
      </c>
      <c r="E21" s="256">
        <v>0.63397536641410102</v>
      </c>
      <c r="F21" s="256">
        <v>0.81372028701590005</v>
      </c>
      <c r="G21" s="256">
        <v>0.74392024593839501</v>
      </c>
      <c r="H21" s="256">
        <v>0.68198024450949501</v>
      </c>
      <c r="I21" s="256">
        <v>0.67805081301676995</v>
      </c>
      <c r="J21" s="256">
        <v>0.64863539378246604</v>
      </c>
      <c r="K21" s="256">
        <v>0.62328917331118205</v>
      </c>
      <c r="L21" s="256">
        <v>0.94632779456073401</v>
      </c>
      <c r="M21" s="256">
        <v>0.66191422895982899</v>
      </c>
    </row>
    <row r="22" spans="2:13" x14ac:dyDescent="0.25">
      <c r="B22" s="549"/>
      <c r="C22" s="549"/>
      <c r="D22" s="259">
        <v>2</v>
      </c>
      <c r="E22" s="260">
        <v>1.03946005126622</v>
      </c>
      <c r="F22" s="260">
        <v>0.77690007066166</v>
      </c>
      <c r="G22" s="260">
        <v>0.85087398936155401</v>
      </c>
      <c r="H22" s="260">
        <v>0.77714520116009</v>
      </c>
      <c r="I22" s="260">
        <v>0.77176596808459397</v>
      </c>
      <c r="J22" s="260">
        <v>0.77384042213492699</v>
      </c>
      <c r="K22" s="260">
        <v>0.75120245932864704</v>
      </c>
      <c r="L22" s="260">
        <v>1.2591393426359001</v>
      </c>
      <c r="M22" s="260">
        <v>0.78099832299350203</v>
      </c>
    </row>
    <row r="23" spans="2:13" x14ac:dyDescent="0.25">
      <c r="B23" s="549"/>
      <c r="C23" s="550"/>
      <c r="D23" s="257">
        <v>3</v>
      </c>
      <c r="E23" s="261">
        <v>1.21258950166434</v>
      </c>
      <c r="F23" s="261">
        <v>1.1029890674710101</v>
      </c>
      <c r="G23" s="261">
        <v>1.1154324784859899</v>
      </c>
      <c r="H23" s="261">
        <v>1.0385729320147099</v>
      </c>
      <c r="I23" s="261">
        <v>1.02275456475536</v>
      </c>
      <c r="J23" s="261">
        <v>1.0366467901190899</v>
      </c>
      <c r="K23" s="261">
        <v>1.00285835796094</v>
      </c>
      <c r="L23" s="261">
        <v>0.97504010827381604</v>
      </c>
      <c r="M23" s="261">
        <v>1.0331787449024199</v>
      </c>
    </row>
    <row r="24" spans="2:13" x14ac:dyDescent="0.25">
      <c r="B24" s="549"/>
      <c r="C24" s="548">
        <v>4</v>
      </c>
      <c r="D24" s="255">
        <v>1</v>
      </c>
      <c r="E24" s="256">
        <v>0.62919594965193404</v>
      </c>
      <c r="F24" s="256">
        <v>0.67580416266448395</v>
      </c>
      <c r="G24" s="256">
        <v>0.70015422073123101</v>
      </c>
      <c r="H24" s="256">
        <v>0.67439746444792403</v>
      </c>
      <c r="I24" s="256">
        <v>0.658073431182716</v>
      </c>
      <c r="J24" s="256">
        <v>0.66105981402768499</v>
      </c>
      <c r="K24" s="256">
        <v>0.62230347818901599</v>
      </c>
      <c r="L24" s="256">
        <v>1.10413817280656</v>
      </c>
      <c r="M24" s="256">
        <v>0.65801062860046799</v>
      </c>
    </row>
    <row r="25" spans="2:13" x14ac:dyDescent="0.25">
      <c r="B25" s="549"/>
      <c r="C25" s="549"/>
      <c r="D25" s="259">
        <v>2</v>
      </c>
      <c r="E25" s="260">
        <v>0.75028641054283696</v>
      </c>
      <c r="F25" s="260">
        <v>0.96025340566072503</v>
      </c>
      <c r="G25" s="260">
        <v>0.83552294025394602</v>
      </c>
      <c r="H25" s="260">
        <v>0.80650590977396397</v>
      </c>
      <c r="I25" s="260">
        <v>0.789914749963739</v>
      </c>
      <c r="J25" s="260">
        <v>0.80329119059955501</v>
      </c>
      <c r="K25" s="260">
        <v>0.76482225322075503</v>
      </c>
      <c r="L25" s="260">
        <v>0.93368837655286896</v>
      </c>
      <c r="M25" s="260">
        <v>0.79830039704502997</v>
      </c>
    </row>
    <row r="26" spans="2:13" x14ac:dyDescent="0.25">
      <c r="B26" s="549"/>
      <c r="C26" s="549"/>
      <c r="D26" s="259">
        <v>3</v>
      </c>
      <c r="E26" s="260">
        <v>0.95846117121750996</v>
      </c>
      <c r="F26" s="260">
        <v>0.82823141299050695</v>
      </c>
      <c r="G26" s="260">
        <v>1.0023662638830799</v>
      </c>
      <c r="H26" s="260">
        <v>0.91850522308631899</v>
      </c>
      <c r="I26" s="260">
        <v>0.87511395273542303</v>
      </c>
      <c r="J26" s="260">
        <v>0.94897370508378798</v>
      </c>
      <c r="K26" s="260">
        <v>0.885081311636293</v>
      </c>
      <c r="L26" s="260">
        <v>0.77153599925918603</v>
      </c>
      <c r="M26" s="260">
        <v>0.90906541687726705</v>
      </c>
    </row>
    <row r="27" spans="2:13" x14ac:dyDescent="0.25">
      <c r="B27" s="550"/>
      <c r="C27" s="550"/>
      <c r="D27" s="257">
        <v>4</v>
      </c>
      <c r="E27" s="261">
        <v>1.2576223250873999</v>
      </c>
      <c r="F27" s="261">
        <v>1.1109488328875501</v>
      </c>
      <c r="G27" s="261">
        <v>1.0917642530648799</v>
      </c>
      <c r="H27" s="261">
        <v>1.1676491837492899</v>
      </c>
      <c r="I27" s="261">
        <v>1.08212150746604</v>
      </c>
      <c r="J27" s="261">
        <v>1.13845025631764</v>
      </c>
      <c r="K27" s="261">
        <v>1.0835081655119101</v>
      </c>
      <c r="L27" s="261">
        <v>0.69229626365560204</v>
      </c>
      <c r="M27" s="261">
        <v>1.11290043883212</v>
      </c>
    </row>
    <row r="28" spans="2:13" x14ac:dyDescent="0.25">
      <c r="B28" s="548" t="s">
        <v>71</v>
      </c>
      <c r="C28" s="548">
        <v>2</v>
      </c>
      <c r="D28" s="255">
        <v>1</v>
      </c>
      <c r="E28" s="256">
        <v>0.65106189658032998</v>
      </c>
      <c r="F28" s="256">
        <v>0.664346548293965</v>
      </c>
      <c r="G28" s="256">
        <v>0.65989119560311904</v>
      </c>
      <c r="H28" s="256">
        <v>0.61980688227931802</v>
      </c>
      <c r="I28" s="256">
        <v>0.61960830952762402</v>
      </c>
      <c r="J28" s="256">
        <v>0.72245913195010902</v>
      </c>
      <c r="K28" s="256">
        <v>0.85278816027780802</v>
      </c>
      <c r="L28" s="256">
        <v>0.85936362347370399</v>
      </c>
      <c r="M28" s="256">
        <v>0.76741999801066796</v>
      </c>
    </row>
    <row r="29" spans="2:13" x14ac:dyDescent="0.25">
      <c r="B29" s="549"/>
      <c r="C29" s="550"/>
      <c r="D29" s="257">
        <v>2</v>
      </c>
      <c r="E29" s="258">
        <v>1.19764237860794</v>
      </c>
      <c r="F29" s="258">
        <v>1.11657095764945</v>
      </c>
      <c r="G29" s="258">
        <v>1.03433791572288</v>
      </c>
      <c r="H29" s="258">
        <v>1.19554838723656</v>
      </c>
      <c r="I29" s="258">
        <v>1.0169876141074199</v>
      </c>
      <c r="J29" s="258">
        <v>1.1161828568394001</v>
      </c>
      <c r="K29" s="258">
        <v>1.1788142622015301</v>
      </c>
      <c r="L29" s="258">
        <v>1.2091273963404201</v>
      </c>
      <c r="M29" s="258">
        <v>1.1380172916898399</v>
      </c>
    </row>
    <row r="30" spans="2:13" x14ac:dyDescent="0.25">
      <c r="B30" s="549"/>
      <c r="C30" s="548">
        <v>3</v>
      </c>
      <c r="D30" s="255">
        <v>1</v>
      </c>
      <c r="E30" s="256">
        <v>0.72741119684764599</v>
      </c>
      <c r="F30" s="256">
        <v>0.61155374813362795</v>
      </c>
      <c r="G30" s="256">
        <v>0.62492800750576705</v>
      </c>
      <c r="H30" s="256">
        <v>0.59620761970813896</v>
      </c>
      <c r="I30" s="256">
        <v>0.63551551134389095</v>
      </c>
      <c r="J30" s="256">
        <v>0.62129232216339203</v>
      </c>
      <c r="K30" s="256">
        <v>0.64817803170099897</v>
      </c>
      <c r="L30" s="256">
        <v>0.94327536598499895</v>
      </c>
      <c r="M30" s="256">
        <v>0.63511308115384602</v>
      </c>
    </row>
    <row r="31" spans="2:13" x14ac:dyDescent="0.25">
      <c r="B31" s="549"/>
      <c r="C31" s="549"/>
      <c r="D31" s="259">
        <v>2</v>
      </c>
      <c r="E31" s="260">
        <v>0.81420912107777599</v>
      </c>
      <c r="F31" s="260">
        <v>0.77280487312003998</v>
      </c>
      <c r="G31" s="260">
        <v>0.78604579532031804</v>
      </c>
      <c r="H31" s="260">
        <v>0.723060559837579</v>
      </c>
      <c r="I31" s="260">
        <v>0.72440051384137405</v>
      </c>
      <c r="J31" s="260">
        <v>0.74629105711687205</v>
      </c>
      <c r="K31" s="260">
        <v>0.74098746636751101</v>
      </c>
      <c r="L31" s="260">
        <v>1.0167851038906399</v>
      </c>
      <c r="M31" s="260">
        <v>0.74343511282948405</v>
      </c>
    </row>
    <row r="32" spans="2:13" x14ac:dyDescent="0.25">
      <c r="B32" s="549"/>
      <c r="C32" s="550"/>
      <c r="D32" s="257">
        <v>3</v>
      </c>
      <c r="E32" s="261">
        <v>1.0070958037650599</v>
      </c>
      <c r="F32" s="261">
        <v>1.1121109553472199</v>
      </c>
      <c r="G32" s="261">
        <v>1.1354605418592401</v>
      </c>
      <c r="H32" s="261">
        <v>1.12403354938331</v>
      </c>
      <c r="I32" s="261">
        <v>1.02383765957673</v>
      </c>
      <c r="J32" s="261">
        <v>1.0349115628974499</v>
      </c>
      <c r="K32" s="261">
        <v>0.97580325728179496</v>
      </c>
      <c r="L32" s="261">
        <v>0.97066013786309202</v>
      </c>
      <c r="M32" s="261">
        <v>1.0352710002621299</v>
      </c>
    </row>
    <row r="33" spans="2:13" x14ac:dyDescent="0.25">
      <c r="B33" s="549"/>
      <c r="C33" s="548">
        <v>4</v>
      </c>
      <c r="D33" s="255">
        <v>1</v>
      </c>
      <c r="E33" s="256">
        <v>0.69687741798613501</v>
      </c>
      <c r="F33" s="256">
        <v>0.56376794615354797</v>
      </c>
      <c r="G33" s="256">
        <v>0.67832584776330196</v>
      </c>
      <c r="H33" s="256">
        <v>0.62760189180479498</v>
      </c>
      <c r="I33" s="256">
        <v>0.64770240392660094</v>
      </c>
      <c r="J33" s="256">
        <v>0.59899803386164197</v>
      </c>
      <c r="K33" s="256">
        <v>0.60975241166023497</v>
      </c>
      <c r="L33" s="256">
        <v>1.1783765476657899</v>
      </c>
      <c r="M33" s="256">
        <v>0.62593398374193998</v>
      </c>
    </row>
    <row r="34" spans="2:13" x14ac:dyDescent="0.25">
      <c r="B34" s="549"/>
      <c r="C34" s="549"/>
      <c r="D34" s="259">
        <v>2</v>
      </c>
      <c r="E34" s="260">
        <v>0.75135445667925504</v>
      </c>
      <c r="F34" s="260">
        <v>0.87700921070568405</v>
      </c>
      <c r="G34" s="260">
        <v>0.80456091134173602</v>
      </c>
      <c r="H34" s="260">
        <v>0.77957808085069003</v>
      </c>
      <c r="I34" s="260">
        <v>0.77329044909868505</v>
      </c>
      <c r="J34" s="260">
        <v>0.75848108512284496</v>
      </c>
      <c r="K34" s="260">
        <v>0.75057616566926699</v>
      </c>
      <c r="L34" s="260">
        <v>1.73819085993026</v>
      </c>
      <c r="M34" s="260">
        <v>0.771560903866508</v>
      </c>
    </row>
    <row r="35" spans="2:13" x14ac:dyDescent="0.25">
      <c r="B35" s="549"/>
      <c r="C35" s="549"/>
      <c r="D35" s="259">
        <v>3</v>
      </c>
      <c r="E35" s="260">
        <v>0.89934155878964295</v>
      </c>
      <c r="F35" s="260">
        <v>1.1663893448017799</v>
      </c>
      <c r="G35" s="260">
        <v>0.94249188035605203</v>
      </c>
      <c r="H35" s="260">
        <v>1.0198172770976901</v>
      </c>
      <c r="I35" s="260">
        <v>0.92474536667783003</v>
      </c>
      <c r="J35" s="260">
        <v>0.93743847928117796</v>
      </c>
      <c r="K35" s="260">
        <v>0.85195499564953103</v>
      </c>
      <c r="L35" s="260">
        <v>2.6883008007829599</v>
      </c>
      <c r="M35" s="260">
        <v>0.94609873528684096</v>
      </c>
    </row>
    <row r="36" spans="2:13" x14ac:dyDescent="0.25">
      <c r="B36" s="550"/>
      <c r="C36" s="550"/>
      <c r="D36" s="257">
        <v>4</v>
      </c>
      <c r="E36" s="261">
        <v>1.2895377610191701</v>
      </c>
      <c r="F36" s="261">
        <v>1.1674655132024701</v>
      </c>
      <c r="G36" s="261">
        <v>1.0787698592310599</v>
      </c>
      <c r="H36" s="261">
        <v>1.1393879967499401</v>
      </c>
      <c r="I36" s="261">
        <v>1.1057532026805601</v>
      </c>
      <c r="J36" s="261">
        <v>1.1807101510515901</v>
      </c>
      <c r="K36" s="261">
        <v>1.05091540094127</v>
      </c>
      <c r="L36" s="261">
        <v>1.1387569394919601</v>
      </c>
      <c r="M36" s="261">
        <v>1.1301190870598601</v>
      </c>
    </row>
    <row r="37" spans="2:13" x14ac:dyDescent="0.25">
      <c r="B37" s="548" t="s">
        <v>72</v>
      </c>
      <c r="C37" s="548">
        <v>2</v>
      </c>
      <c r="D37" s="255">
        <v>1</v>
      </c>
      <c r="E37" s="256">
        <v>0.45643173130022202</v>
      </c>
      <c r="F37" s="256">
        <v>0.88377579298534903</v>
      </c>
      <c r="G37" s="256">
        <v>0.71635004755648302</v>
      </c>
      <c r="H37" s="256">
        <v>0.53535827287215398</v>
      </c>
      <c r="I37" s="256">
        <v>0.637981179334142</v>
      </c>
      <c r="J37" s="256">
        <v>0.73486954087839196</v>
      </c>
      <c r="K37" s="256">
        <v>0.85389424817644799</v>
      </c>
      <c r="L37" s="256">
        <v>0.88455826903530599</v>
      </c>
      <c r="M37" s="256">
        <v>0.76576327202426497</v>
      </c>
    </row>
    <row r="38" spans="2:13" x14ac:dyDescent="0.25">
      <c r="B38" s="549"/>
      <c r="C38" s="550"/>
      <c r="D38" s="257">
        <v>2</v>
      </c>
      <c r="E38" s="258">
        <v>0.78429628958960795</v>
      </c>
      <c r="F38" s="258">
        <v>0.72800899248048301</v>
      </c>
      <c r="G38" s="258">
        <v>2.02334787689608</v>
      </c>
      <c r="H38" s="258">
        <v>0.822471227955069</v>
      </c>
      <c r="I38" s="258">
        <v>1.0228524960328</v>
      </c>
      <c r="J38" s="258">
        <v>1.1277087383615201</v>
      </c>
      <c r="K38" s="258">
        <v>1.26332926477375</v>
      </c>
      <c r="L38" s="258">
        <v>1.19314160666284</v>
      </c>
      <c r="M38" s="258">
        <v>1.15790009779502</v>
      </c>
    </row>
    <row r="39" spans="2:13" x14ac:dyDescent="0.25">
      <c r="B39" s="549"/>
      <c r="C39" s="548">
        <v>3</v>
      </c>
      <c r="D39" s="255">
        <v>1</v>
      </c>
      <c r="E39" s="256">
        <v>0.52796668973733296</v>
      </c>
      <c r="F39" s="256">
        <v>0.64527073703707605</v>
      </c>
      <c r="G39" s="256">
        <v>0.739874963535613</v>
      </c>
      <c r="H39" s="256">
        <v>0.63578111971798201</v>
      </c>
      <c r="I39" s="256">
        <v>0.58777213848522603</v>
      </c>
      <c r="J39" s="256">
        <v>0.58222619392428299</v>
      </c>
      <c r="K39" s="256">
        <v>0.60059809829965305</v>
      </c>
      <c r="L39" s="256">
        <v>0.76929699178040101</v>
      </c>
      <c r="M39" s="256">
        <v>0.59920453792751005</v>
      </c>
    </row>
    <row r="40" spans="2:13" x14ac:dyDescent="0.25">
      <c r="B40" s="549"/>
      <c r="C40" s="549"/>
      <c r="D40" s="259">
        <v>2</v>
      </c>
      <c r="E40" s="260">
        <v>0.69260049045715799</v>
      </c>
      <c r="F40" s="260">
        <v>0.74562674256096295</v>
      </c>
      <c r="G40" s="260">
        <v>0.81847869731657297</v>
      </c>
      <c r="H40" s="260">
        <v>0.83856790945662096</v>
      </c>
      <c r="I40" s="260">
        <v>0.75476584363327304</v>
      </c>
      <c r="J40" s="260">
        <v>0.72092156166580301</v>
      </c>
      <c r="K40" s="260">
        <v>0.71594678862264705</v>
      </c>
      <c r="L40" s="260">
        <v>1.1564167001896299</v>
      </c>
      <c r="M40" s="260">
        <v>0.74326673080011396</v>
      </c>
    </row>
    <row r="41" spans="2:13" x14ac:dyDescent="0.25">
      <c r="B41" s="549"/>
      <c r="C41" s="550"/>
      <c r="D41" s="257">
        <v>3</v>
      </c>
      <c r="E41" s="261">
        <v>1.0531693596538301</v>
      </c>
      <c r="F41" s="261">
        <v>0.80028766064017798</v>
      </c>
      <c r="G41" s="261">
        <v>1.1310601819097299</v>
      </c>
      <c r="H41" s="261">
        <v>1.1830334707030601</v>
      </c>
      <c r="I41" s="261">
        <v>1.0357138581785501</v>
      </c>
      <c r="J41" s="261">
        <v>1.0077662241048699</v>
      </c>
      <c r="K41" s="261">
        <v>1.1184122819609901</v>
      </c>
      <c r="L41" s="261">
        <v>1.1363778288755599</v>
      </c>
      <c r="M41" s="261">
        <v>1.0400197019672399</v>
      </c>
    </row>
    <row r="42" spans="2:13" x14ac:dyDescent="0.25">
      <c r="B42" s="549"/>
      <c r="C42" s="548">
        <v>4</v>
      </c>
      <c r="D42" s="255">
        <v>1</v>
      </c>
      <c r="E42" s="256">
        <v>0.61061174019341102</v>
      </c>
      <c r="F42" s="256">
        <v>0.585954726802005</v>
      </c>
      <c r="G42" s="256">
        <v>0.64747873223494301</v>
      </c>
      <c r="H42" s="256">
        <v>0.64763583269030001</v>
      </c>
      <c r="I42" s="256">
        <v>0.584629101211395</v>
      </c>
      <c r="J42" s="256">
        <v>0.573330549384371</v>
      </c>
      <c r="K42" s="256">
        <v>0.62657468778357595</v>
      </c>
      <c r="L42" s="256">
        <v>1.21895775391085</v>
      </c>
      <c r="M42" s="256">
        <v>0.59727045190691697</v>
      </c>
    </row>
    <row r="43" spans="2:13" x14ac:dyDescent="0.25">
      <c r="B43" s="549"/>
      <c r="C43" s="549"/>
      <c r="D43" s="259">
        <v>2</v>
      </c>
      <c r="E43" s="260">
        <v>0.87352058346358297</v>
      </c>
      <c r="F43" s="260">
        <v>0.78787095275291696</v>
      </c>
      <c r="G43" s="260">
        <v>0.80957822652037903</v>
      </c>
      <c r="H43" s="260">
        <v>0.78673570641317703</v>
      </c>
      <c r="I43" s="260">
        <v>0.73103033794657302</v>
      </c>
      <c r="J43" s="260">
        <v>0.69692302315295396</v>
      </c>
      <c r="K43" s="260">
        <v>0.75069526759379701</v>
      </c>
      <c r="L43" s="260">
        <v>0.23101343805809399</v>
      </c>
      <c r="M43" s="260">
        <v>0.73623171201635496</v>
      </c>
    </row>
    <row r="44" spans="2:13" x14ac:dyDescent="0.25">
      <c r="B44" s="549"/>
      <c r="C44" s="549"/>
      <c r="D44" s="259">
        <v>3</v>
      </c>
      <c r="E44" s="260">
        <v>0.73353941722548699</v>
      </c>
      <c r="F44" s="260">
        <v>0.970200789836558</v>
      </c>
      <c r="G44" s="260">
        <v>0.84316577328534803</v>
      </c>
      <c r="H44" s="260">
        <v>0.85342802324771805</v>
      </c>
      <c r="I44" s="260">
        <v>0.87676406092166503</v>
      </c>
      <c r="J44" s="260">
        <v>0.97216393189512795</v>
      </c>
      <c r="K44" s="260">
        <v>1.00847058212461</v>
      </c>
      <c r="L44" s="260">
        <v>1.1207730520329999</v>
      </c>
      <c r="M44" s="260">
        <v>0.90161488798340605</v>
      </c>
    </row>
    <row r="45" spans="2:13" x14ac:dyDescent="0.25">
      <c r="B45" s="550"/>
      <c r="C45" s="550"/>
      <c r="D45" s="257">
        <v>4</v>
      </c>
      <c r="E45" s="261">
        <v>1.5451164241948501</v>
      </c>
      <c r="F45" s="261">
        <v>1.2285147290932299</v>
      </c>
      <c r="G45" s="261">
        <v>1.1119853456507101</v>
      </c>
      <c r="H45" s="261">
        <v>1.1480410288082701</v>
      </c>
      <c r="I45" s="261">
        <v>1.11537808748737</v>
      </c>
      <c r="J45" s="261">
        <v>1.08412188361521</v>
      </c>
      <c r="K45" s="261">
        <v>1.2179998321644601</v>
      </c>
      <c r="L45" s="261">
        <v>0.19436647043723901</v>
      </c>
      <c r="M45" s="261">
        <v>1.13507297410952</v>
      </c>
    </row>
    <row r="46" spans="2:13" x14ac:dyDescent="0.25">
      <c r="B46" s="548" t="s">
        <v>188</v>
      </c>
      <c r="C46" s="548">
        <v>2</v>
      </c>
      <c r="D46" s="255">
        <v>1</v>
      </c>
      <c r="E46" s="256">
        <v>0</v>
      </c>
      <c r="F46" s="256">
        <v>1.4835235101995801</v>
      </c>
      <c r="G46" s="256">
        <v>0.81495318958917695</v>
      </c>
      <c r="H46" s="256">
        <v>0.48204608735322801</v>
      </c>
      <c r="I46" s="256">
        <v>0.775414954007146</v>
      </c>
      <c r="J46" s="256">
        <v>0.71503425321178304</v>
      </c>
      <c r="K46" s="256">
        <v>0.79076735866230197</v>
      </c>
      <c r="L46" s="256">
        <v>0.78642434183796195</v>
      </c>
      <c r="M46" s="256">
        <v>0.74776364473466095</v>
      </c>
    </row>
    <row r="47" spans="2:13" x14ac:dyDescent="0.25">
      <c r="B47" s="549"/>
      <c r="C47" s="550"/>
      <c r="D47" s="257">
        <v>2</v>
      </c>
      <c r="E47" s="258">
        <v>0.54511710911515099</v>
      </c>
      <c r="F47" s="258">
        <v>1.12635806089874</v>
      </c>
      <c r="G47" s="258">
        <v>0.98697702669498899</v>
      </c>
      <c r="H47" s="258">
        <v>0.84608365291066201</v>
      </c>
      <c r="I47" s="258">
        <v>0.86504592047491202</v>
      </c>
      <c r="J47" s="258">
        <v>0.93988741883855798</v>
      </c>
      <c r="K47" s="258">
        <v>1.15880903650651</v>
      </c>
      <c r="L47" s="258">
        <v>1.28808553115186</v>
      </c>
      <c r="M47" s="258">
        <v>0.97687430776055495</v>
      </c>
    </row>
    <row r="48" spans="2:13" x14ac:dyDescent="0.25">
      <c r="B48" s="549"/>
      <c r="C48" s="548">
        <v>3</v>
      </c>
      <c r="D48" s="255">
        <v>1</v>
      </c>
      <c r="E48" s="256">
        <v>0.288570523773993</v>
      </c>
      <c r="F48" s="256">
        <v>0.93079824731847904</v>
      </c>
      <c r="G48" s="256">
        <v>0.81195589476602903</v>
      </c>
      <c r="H48" s="256">
        <v>0.506662976636298</v>
      </c>
      <c r="I48" s="256">
        <v>0.8015446192965</v>
      </c>
      <c r="J48" s="256">
        <v>0.69176960554879596</v>
      </c>
      <c r="K48" s="256">
        <v>0.42934211323584798</v>
      </c>
      <c r="L48" s="256">
        <v>0.87239477923678099</v>
      </c>
      <c r="M48" s="256">
        <v>0.68782636745069403</v>
      </c>
    </row>
    <row r="49" spans="2:13" x14ac:dyDescent="0.25">
      <c r="B49" s="549"/>
      <c r="C49" s="549"/>
      <c r="D49" s="259">
        <v>2</v>
      </c>
      <c r="E49" s="260">
        <v>0.56812221059231904</v>
      </c>
      <c r="F49" s="260">
        <v>0.88669578385251202</v>
      </c>
      <c r="G49" s="260">
        <v>0.69318807068002797</v>
      </c>
      <c r="H49" s="260">
        <v>0.44956716529830498</v>
      </c>
      <c r="I49" s="260">
        <v>0.70858070282607499</v>
      </c>
      <c r="J49" s="260">
        <v>0.62982715148954704</v>
      </c>
      <c r="K49" s="260">
        <v>0.73969690288549805</v>
      </c>
      <c r="L49" s="260">
        <v>1.21493098931222</v>
      </c>
      <c r="M49" s="260">
        <v>0.66347845050936904</v>
      </c>
    </row>
    <row r="50" spans="2:13" x14ac:dyDescent="0.25">
      <c r="B50" s="549"/>
      <c r="C50" s="550"/>
      <c r="D50" s="257">
        <v>3</v>
      </c>
      <c r="E50" s="261">
        <v>1.4708258485686101</v>
      </c>
      <c r="F50" s="261">
        <v>1.10641227511596</v>
      </c>
      <c r="G50" s="261">
        <v>0.80485800869500901</v>
      </c>
      <c r="H50" s="261">
        <v>0.94807459140802997</v>
      </c>
      <c r="I50" s="261">
        <v>0.92554689613230301</v>
      </c>
      <c r="J50" s="261">
        <v>0.830490883150096</v>
      </c>
      <c r="K50" s="261">
        <v>1.43610694471046</v>
      </c>
      <c r="L50" s="261">
        <v>0.79043323993216996</v>
      </c>
      <c r="M50" s="261">
        <v>0.90218856448204099</v>
      </c>
    </row>
    <row r="51" spans="2:13" x14ac:dyDescent="0.25">
      <c r="B51" s="549"/>
      <c r="C51" s="548">
        <v>4</v>
      </c>
      <c r="D51" s="255">
        <v>1</v>
      </c>
      <c r="E51" s="256">
        <v>0.76194239824758403</v>
      </c>
      <c r="F51" s="256">
        <v>0.52753780654858196</v>
      </c>
      <c r="G51" s="256">
        <v>0.65895355775065201</v>
      </c>
      <c r="H51" s="256">
        <v>0.62776411411070798</v>
      </c>
      <c r="I51" s="256">
        <v>0.59945662618417395</v>
      </c>
      <c r="J51" s="256">
        <v>0.73850524870057799</v>
      </c>
      <c r="K51" s="256">
        <v>0.82991527925753505</v>
      </c>
      <c r="L51" s="256">
        <v>0</v>
      </c>
      <c r="M51" s="256">
        <v>0.64739023440656096</v>
      </c>
    </row>
    <row r="52" spans="2:13" x14ac:dyDescent="0.25">
      <c r="B52" s="549"/>
      <c r="C52" s="549"/>
      <c r="D52" s="259">
        <v>2</v>
      </c>
      <c r="E52" s="260">
        <v>0.812169074676934</v>
      </c>
      <c r="F52" s="260">
        <v>0.52373812964169597</v>
      </c>
      <c r="G52" s="260">
        <v>0.55877391110434305</v>
      </c>
      <c r="H52" s="260">
        <v>0.60306499507737599</v>
      </c>
      <c r="I52" s="260">
        <v>0.68563416132549304</v>
      </c>
      <c r="J52" s="260">
        <v>0.65551387072462297</v>
      </c>
      <c r="K52" s="260">
        <v>0.98969078256476894</v>
      </c>
      <c r="L52" s="260">
        <v>1.4909345559821201</v>
      </c>
      <c r="M52" s="260">
        <v>0.66844425231683602</v>
      </c>
    </row>
    <row r="53" spans="2:13" x14ac:dyDescent="0.25">
      <c r="B53" s="549"/>
      <c r="C53" s="549"/>
      <c r="D53" s="259">
        <v>3</v>
      </c>
      <c r="E53" s="260">
        <v>0.66159446804136002</v>
      </c>
      <c r="F53" s="260">
        <v>1.19024311406732</v>
      </c>
      <c r="G53" s="260">
        <v>0.51183855784608701</v>
      </c>
      <c r="H53" s="260">
        <v>0.84351534723608701</v>
      </c>
      <c r="I53" s="260">
        <v>0.91494392691984106</v>
      </c>
      <c r="J53" s="260">
        <v>1.19274567518754</v>
      </c>
      <c r="K53" s="260">
        <v>1.1818290172841801</v>
      </c>
      <c r="L53" s="260">
        <v>5.7355206174505504</v>
      </c>
      <c r="M53" s="260">
        <v>0.94749034429551404</v>
      </c>
    </row>
    <row r="54" spans="2:13" ht="12.75" customHeight="1" x14ac:dyDescent="0.25">
      <c r="B54" s="550"/>
      <c r="C54" s="550"/>
      <c r="D54" s="257">
        <v>4</v>
      </c>
      <c r="E54" s="261">
        <v>0.90901250100012199</v>
      </c>
      <c r="F54" s="261">
        <v>1.3479559673316199</v>
      </c>
      <c r="G54" s="261">
        <v>1.1870362883469301</v>
      </c>
      <c r="H54" s="261">
        <v>1.10765486559084</v>
      </c>
      <c r="I54" s="261">
        <v>1.06217361916159</v>
      </c>
      <c r="J54" s="261">
        <v>0.87523794015047995</v>
      </c>
      <c r="K54" s="261">
        <v>0.38073568268219798</v>
      </c>
      <c r="L54" s="261">
        <v>0</v>
      </c>
      <c r="M54" s="261">
        <v>1.0405975423095899</v>
      </c>
    </row>
    <row r="55" spans="2:13" ht="12.75" customHeight="1" x14ac:dyDescent="0.25">
      <c r="B55" s="274"/>
      <c r="C55" s="274"/>
      <c r="D55" s="19"/>
      <c r="E55" s="275"/>
      <c r="F55" s="275"/>
      <c r="G55" s="275"/>
      <c r="H55" s="275"/>
      <c r="I55" s="275"/>
      <c r="J55" s="275"/>
      <c r="K55" s="275"/>
      <c r="L55" s="275"/>
      <c r="M55" s="275"/>
    </row>
    <row r="56" spans="2:13" ht="12.75" customHeight="1" x14ac:dyDescent="0.25">
      <c r="B56" s="62"/>
      <c r="C56" s="19"/>
      <c r="D56" s="19"/>
    </row>
    <row r="57" spans="2:13" ht="12.75" customHeight="1" x14ac:dyDescent="0.25">
      <c r="B57" s="62"/>
      <c r="C57" s="19"/>
      <c r="D57" s="19"/>
    </row>
    <row r="58" spans="2:13" ht="12.75" customHeight="1" x14ac:dyDescent="0.25">
      <c r="B58" s="551" t="s">
        <v>214</v>
      </c>
      <c r="C58" s="551"/>
      <c r="D58" s="551"/>
      <c r="E58" s="551"/>
      <c r="F58" s="551"/>
      <c r="G58" s="551"/>
      <c r="H58" s="551"/>
      <c r="I58" s="551"/>
      <c r="J58" s="551"/>
      <c r="K58" s="551"/>
      <c r="L58" s="551"/>
      <c r="M58" s="551"/>
    </row>
    <row r="59" spans="2:13" ht="12.75" customHeight="1" x14ac:dyDescent="0.25">
      <c r="B59" s="252"/>
      <c r="C59" s="552" t="s">
        <v>210</v>
      </c>
      <c r="D59" s="552"/>
      <c r="E59" s="543" t="s">
        <v>55</v>
      </c>
      <c r="F59" s="544"/>
      <c r="G59" s="544"/>
      <c r="H59" s="544"/>
      <c r="I59" s="544"/>
      <c r="J59" s="544"/>
      <c r="K59" s="544"/>
      <c r="L59" s="544"/>
      <c r="M59" s="545"/>
    </row>
    <row r="60" spans="2:13" ht="25.5" customHeight="1" x14ac:dyDescent="0.25">
      <c r="B60" s="253" t="s">
        <v>211</v>
      </c>
      <c r="C60" s="27" t="s">
        <v>212</v>
      </c>
      <c r="D60" s="254" t="s">
        <v>213</v>
      </c>
      <c r="E60" s="276" t="s">
        <v>56</v>
      </c>
      <c r="F60" s="276" t="s">
        <v>57</v>
      </c>
      <c r="G60" s="276" t="s">
        <v>58</v>
      </c>
      <c r="H60" s="276" t="s">
        <v>59</v>
      </c>
      <c r="I60" s="276" t="s">
        <v>60</v>
      </c>
      <c r="J60" s="276" t="s">
        <v>61</v>
      </c>
      <c r="K60" s="276" t="s">
        <v>62</v>
      </c>
      <c r="L60" s="276" t="s">
        <v>63</v>
      </c>
      <c r="M60" s="266" t="s">
        <v>160</v>
      </c>
    </row>
    <row r="61" spans="2:13" ht="12.75" customHeight="1" x14ac:dyDescent="0.25">
      <c r="B61" s="548" t="s">
        <v>69</v>
      </c>
      <c r="C61" s="548">
        <v>2</v>
      </c>
      <c r="D61" s="255">
        <v>1</v>
      </c>
      <c r="E61" s="262">
        <v>90</v>
      </c>
      <c r="F61" s="262">
        <v>117</v>
      </c>
      <c r="G61" s="262">
        <v>218</v>
      </c>
      <c r="H61" s="262">
        <v>540</v>
      </c>
      <c r="I61" s="262">
        <v>2862</v>
      </c>
      <c r="J61" s="262">
        <v>5931</v>
      </c>
      <c r="K61" s="262">
        <v>9542</v>
      </c>
      <c r="L61" s="262">
        <v>7868</v>
      </c>
      <c r="M61" s="262">
        <v>27168</v>
      </c>
    </row>
    <row r="62" spans="2:13" ht="12.75" customHeight="1" x14ac:dyDescent="0.25">
      <c r="B62" s="549"/>
      <c r="C62" s="550"/>
      <c r="D62" s="257">
        <v>2</v>
      </c>
      <c r="E62" s="263">
        <v>404</v>
      </c>
      <c r="F62" s="263">
        <v>523</v>
      </c>
      <c r="G62" s="263">
        <v>691</v>
      </c>
      <c r="H62" s="263">
        <v>1594</v>
      </c>
      <c r="I62" s="263">
        <v>6293</v>
      </c>
      <c r="J62" s="263">
        <v>10477</v>
      </c>
      <c r="K62" s="263">
        <v>11974</v>
      </c>
      <c r="L62" s="263">
        <v>6777</v>
      </c>
      <c r="M62" s="263">
        <v>38733</v>
      </c>
    </row>
    <row r="63" spans="2:13" ht="12.75" customHeight="1" x14ac:dyDescent="0.25">
      <c r="B63" s="549"/>
      <c r="C63" s="548">
        <v>3</v>
      </c>
      <c r="D63" s="255">
        <v>1</v>
      </c>
      <c r="E63" s="262">
        <v>184</v>
      </c>
      <c r="F63" s="262">
        <v>280</v>
      </c>
      <c r="G63" s="262">
        <v>334</v>
      </c>
      <c r="H63" s="262">
        <v>732</v>
      </c>
      <c r="I63" s="262">
        <v>2259</v>
      </c>
      <c r="J63" s="262">
        <v>3323</v>
      </c>
      <c r="K63" s="262">
        <v>3071</v>
      </c>
      <c r="L63" s="262">
        <v>407</v>
      </c>
      <c r="M63" s="262">
        <v>10590</v>
      </c>
    </row>
    <row r="64" spans="2:13" ht="12.75" customHeight="1" x14ac:dyDescent="0.25">
      <c r="B64" s="549"/>
      <c r="C64" s="549"/>
      <c r="D64" s="259">
        <v>2</v>
      </c>
      <c r="E64" s="264">
        <v>230</v>
      </c>
      <c r="F64" s="264">
        <v>306</v>
      </c>
      <c r="G64" s="264">
        <v>371</v>
      </c>
      <c r="H64" s="264">
        <v>863</v>
      </c>
      <c r="I64" s="264">
        <v>3651</v>
      </c>
      <c r="J64" s="264">
        <v>5339</v>
      </c>
      <c r="K64" s="264">
        <v>3513</v>
      </c>
      <c r="L64" s="264">
        <v>635</v>
      </c>
      <c r="M64" s="264">
        <v>14908</v>
      </c>
    </row>
    <row r="65" spans="2:13" ht="12.75" customHeight="1" x14ac:dyDescent="0.25">
      <c r="B65" s="549"/>
      <c r="C65" s="550"/>
      <c r="D65" s="257">
        <v>3</v>
      </c>
      <c r="E65" s="265">
        <v>689</v>
      </c>
      <c r="F65" s="265">
        <v>875</v>
      </c>
      <c r="G65" s="265">
        <v>1141</v>
      </c>
      <c r="H65" s="265">
        <v>2680</v>
      </c>
      <c r="I65" s="265">
        <v>9595</v>
      </c>
      <c r="J65" s="265">
        <v>10636</v>
      </c>
      <c r="K65" s="265">
        <v>4138</v>
      </c>
      <c r="L65" s="265">
        <v>472</v>
      </c>
      <c r="M65" s="265">
        <v>30226</v>
      </c>
    </row>
    <row r="66" spans="2:13" ht="12.75" customHeight="1" x14ac:dyDescent="0.25">
      <c r="B66" s="549"/>
      <c r="C66" s="548">
        <v>4</v>
      </c>
      <c r="D66" s="255">
        <v>1</v>
      </c>
      <c r="E66" s="262">
        <v>140</v>
      </c>
      <c r="F66" s="262">
        <v>236</v>
      </c>
      <c r="G66" s="262">
        <v>310</v>
      </c>
      <c r="H66" s="262">
        <v>693</v>
      </c>
      <c r="I66" s="262">
        <v>2551</v>
      </c>
      <c r="J66" s="262">
        <v>3149</v>
      </c>
      <c r="K66" s="262">
        <v>1862</v>
      </c>
      <c r="L66" s="262">
        <v>53</v>
      </c>
      <c r="M66" s="262">
        <v>8994</v>
      </c>
    </row>
    <row r="67" spans="2:13" ht="12.75" customHeight="1" x14ac:dyDescent="0.25">
      <c r="B67" s="549"/>
      <c r="C67" s="549"/>
      <c r="D67" s="259">
        <v>2</v>
      </c>
      <c r="E67" s="264">
        <v>121</v>
      </c>
      <c r="F67" s="264">
        <v>233</v>
      </c>
      <c r="G67" s="264">
        <v>313</v>
      </c>
      <c r="H67" s="264">
        <v>754</v>
      </c>
      <c r="I67" s="264">
        <v>2952</v>
      </c>
      <c r="J67" s="264">
        <v>3588</v>
      </c>
      <c r="K67" s="264">
        <v>1608</v>
      </c>
      <c r="L67" s="264">
        <v>53</v>
      </c>
      <c r="M67" s="264">
        <v>9622</v>
      </c>
    </row>
    <row r="68" spans="2:13" ht="12.75" customHeight="1" x14ac:dyDescent="0.25">
      <c r="B68" s="549"/>
      <c r="C68" s="549"/>
      <c r="D68" s="259">
        <v>3</v>
      </c>
      <c r="E68" s="264">
        <v>152</v>
      </c>
      <c r="F68" s="264">
        <v>219</v>
      </c>
      <c r="G68" s="264">
        <v>272</v>
      </c>
      <c r="H68" s="264">
        <v>688</v>
      </c>
      <c r="I68" s="264">
        <v>2280</v>
      </c>
      <c r="J68" s="264">
        <v>2403</v>
      </c>
      <c r="K68" s="264">
        <v>840</v>
      </c>
      <c r="L68" s="264">
        <v>20</v>
      </c>
      <c r="M68" s="264">
        <v>6874</v>
      </c>
    </row>
    <row r="69" spans="2:13" ht="12.75" customHeight="1" x14ac:dyDescent="0.25">
      <c r="B69" s="550"/>
      <c r="C69" s="550"/>
      <c r="D69" s="257">
        <v>4</v>
      </c>
      <c r="E69" s="265">
        <v>268</v>
      </c>
      <c r="F69" s="265">
        <v>361</v>
      </c>
      <c r="G69" s="265">
        <v>472</v>
      </c>
      <c r="H69" s="265">
        <v>1056</v>
      </c>
      <c r="I69" s="265">
        <v>2998</v>
      </c>
      <c r="J69" s="265">
        <v>2418</v>
      </c>
      <c r="K69" s="265">
        <v>1166</v>
      </c>
      <c r="L69" s="265">
        <v>52</v>
      </c>
      <c r="M69" s="265">
        <v>8791</v>
      </c>
    </row>
    <row r="70" spans="2:13" ht="12.75" customHeight="1" x14ac:dyDescent="0.25">
      <c r="B70" s="548" t="s">
        <v>70</v>
      </c>
      <c r="C70" s="548">
        <v>2</v>
      </c>
      <c r="D70" s="255">
        <v>1</v>
      </c>
      <c r="E70" s="262">
        <v>31</v>
      </c>
      <c r="F70" s="262">
        <v>52</v>
      </c>
      <c r="G70" s="262">
        <v>62</v>
      </c>
      <c r="H70" s="262">
        <v>149</v>
      </c>
      <c r="I70" s="262">
        <v>926</v>
      </c>
      <c r="J70" s="262">
        <v>2717</v>
      </c>
      <c r="K70" s="262">
        <v>3835</v>
      </c>
      <c r="L70" s="262">
        <v>2379</v>
      </c>
      <c r="M70" s="262">
        <v>10151</v>
      </c>
    </row>
    <row r="71" spans="2:13" ht="12.75" customHeight="1" x14ac:dyDescent="0.25">
      <c r="B71" s="549"/>
      <c r="C71" s="550"/>
      <c r="D71" s="257">
        <v>2</v>
      </c>
      <c r="E71" s="263">
        <v>174</v>
      </c>
      <c r="F71" s="263">
        <v>200</v>
      </c>
      <c r="G71" s="263">
        <v>204</v>
      </c>
      <c r="H71" s="263">
        <v>499</v>
      </c>
      <c r="I71" s="263">
        <v>1847</v>
      </c>
      <c r="J71" s="263">
        <v>3496</v>
      </c>
      <c r="K71" s="263">
        <v>3725</v>
      </c>
      <c r="L71" s="263">
        <v>1752</v>
      </c>
      <c r="M71" s="263">
        <v>11897</v>
      </c>
    </row>
    <row r="72" spans="2:13" ht="12.75" customHeight="1" x14ac:dyDescent="0.25">
      <c r="B72" s="549"/>
      <c r="C72" s="548">
        <v>3</v>
      </c>
      <c r="D72" s="255">
        <v>1</v>
      </c>
      <c r="E72" s="262">
        <v>104</v>
      </c>
      <c r="F72" s="262">
        <v>188</v>
      </c>
      <c r="G72" s="262">
        <v>234</v>
      </c>
      <c r="H72" s="262">
        <v>546</v>
      </c>
      <c r="I72" s="262">
        <v>2178</v>
      </c>
      <c r="J72" s="262">
        <v>2918</v>
      </c>
      <c r="K72" s="262">
        <v>2020</v>
      </c>
      <c r="L72" s="262">
        <v>192</v>
      </c>
      <c r="M72" s="262">
        <v>8380</v>
      </c>
    </row>
    <row r="73" spans="2:13" ht="12.75" customHeight="1" x14ac:dyDescent="0.25">
      <c r="B73" s="549"/>
      <c r="C73" s="549"/>
      <c r="D73" s="259">
        <v>2</v>
      </c>
      <c r="E73" s="264">
        <v>104</v>
      </c>
      <c r="F73" s="264">
        <v>127</v>
      </c>
      <c r="G73" s="264">
        <v>194</v>
      </c>
      <c r="H73" s="264">
        <v>492</v>
      </c>
      <c r="I73" s="264">
        <v>2514</v>
      </c>
      <c r="J73" s="264">
        <v>3487</v>
      </c>
      <c r="K73" s="264">
        <v>1845</v>
      </c>
      <c r="L73" s="264">
        <v>236</v>
      </c>
      <c r="M73" s="264">
        <v>8999</v>
      </c>
    </row>
    <row r="74" spans="2:13" ht="12.75" customHeight="1" x14ac:dyDescent="0.25">
      <c r="B74" s="549"/>
      <c r="C74" s="550"/>
      <c r="D74" s="257">
        <v>3</v>
      </c>
      <c r="E74" s="265">
        <v>244</v>
      </c>
      <c r="F74" s="265">
        <v>327</v>
      </c>
      <c r="G74" s="265">
        <v>458</v>
      </c>
      <c r="H74" s="265">
        <v>1153</v>
      </c>
      <c r="I74" s="265">
        <v>5021</v>
      </c>
      <c r="J74" s="265">
        <v>5192</v>
      </c>
      <c r="K74" s="265">
        <v>1721</v>
      </c>
      <c r="L74" s="265">
        <v>143</v>
      </c>
      <c r="M74" s="265">
        <v>14259</v>
      </c>
    </row>
    <row r="75" spans="2:13" ht="12.75" customHeight="1" x14ac:dyDescent="0.25">
      <c r="B75" s="549"/>
      <c r="C75" s="548">
        <v>4</v>
      </c>
      <c r="D75" s="255">
        <v>1</v>
      </c>
      <c r="E75" s="262">
        <v>160</v>
      </c>
      <c r="F75" s="262">
        <v>263</v>
      </c>
      <c r="G75" s="262">
        <v>369</v>
      </c>
      <c r="H75" s="262">
        <v>900</v>
      </c>
      <c r="I75" s="262">
        <v>2863</v>
      </c>
      <c r="J75" s="262">
        <v>2931</v>
      </c>
      <c r="K75" s="262">
        <v>1296</v>
      </c>
      <c r="L75" s="262">
        <v>40</v>
      </c>
      <c r="M75" s="262">
        <v>8822</v>
      </c>
    </row>
    <row r="76" spans="2:13" ht="12.75" customHeight="1" x14ac:dyDescent="0.25">
      <c r="B76" s="549"/>
      <c r="C76" s="549"/>
      <c r="D76" s="259">
        <v>2</v>
      </c>
      <c r="E76" s="264">
        <v>117</v>
      </c>
      <c r="F76" s="264">
        <v>227</v>
      </c>
      <c r="G76" s="264">
        <v>275</v>
      </c>
      <c r="H76" s="264">
        <v>683</v>
      </c>
      <c r="I76" s="264">
        <v>2435</v>
      </c>
      <c r="J76" s="264">
        <v>2443</v>
      </c>
      <c r="K76" s="264">
        <v>915</v>
      </c>
      <c r="L76" s="264">
        <v>20</v>
      </c>
      <c r="M76" s="264">
        <v>7115</v>
      </c>
    </row>
    <row r="77" spans="2:13" ht="12.75" customHeight="1" x14ac:dyDescent="0.25">
      <c r="B77" s="549"/>
      <c r="C77" s="549"/>
      <c r="D77" s="259">
        <v>3</v>
      </c>
      <c r="E77" s="264">
        <v>143</v>
      </c>
      <c r="F77" s="264">
        <v>185</v>
      </c>
      <c r="G77" s="264">
        <v>301</v>
      </c>
      <c r="H77" s="264">
        <v>672</v>
      </c>
      <c r="I77" s="264">
        <v>1896</v>
      </c>
      <c r="J77" s="264">
        <v>1481</v>
      </c>
      <c r="K77" s="264">
        <v>427</v>
      </c>
      <c r="L77" s="264">
        <v>6</v>
      </c>
      <c r="M77" s="264">
        <v>5111</v>
      </c>
    </row>
    <row r="78" spans="2:13" ht="12.75" customHeight="1" x14ac:dyDescent="0.25">
      <c r="B78" s="550"/>
      <c r="C78" s="550"/>
      <c r="D78" s="257">
        <v>4</v>
      </c>
      <c r="E78" s="265">
        <v>203</v>
      </c>
      <c r="F78" s="265">
        <v>258</v>
      </c>
      <c r="G78" s="265">
        <v>331</v>
      </c>
      <c r="H78" s="265">
        <v>847</v>
      </c>
      <c r="I78" s="265">
        <v>2121</v>
      </c>
      <c r="J78" s="265">
        <v>1290</v>
      </c>
      <c r="K78" s="265">
        <v>473</v>
      </c>
      <c r="L78" s="265">
        <v>17</v>
      </c>
      <c r="M78" s="265">
        <v>5540</v>
      </c>
    </row>
    <row r="79" spans="2:13" ht="12.75" customHeight="1" x14ac:dyDescent="0.25">
      <c r="B79" s="548" t="s">
        <v>71</v>
      </c>
      <c r="C79" s="548">
        <v>2</v>
      </c>
      <c r="D79" s="255">
        <v>1</v>
      </c>
      <c r="E79" s="262">
        <v>38</v>
      </c>
      <c r="F79" s="262">
        <v>53</v>
      </c>
      <c r="G79" s="262">
        <v>68</v>
      </c>
      <c r="H79" s="262">
        <v>154</v>
      </c>
      <c r="I79" s="262">
        <v>633</v>
      </c>
      <c r="J79" s="262">
        <v>1403</v>
      </c>
      <c r="K79" s="262">
        <v>1875</v>
      </c>
      <c r="L79" s="262">
        <v>1049</v>
      </c>
      <c r="M79" s="262">
        <v>5273</v>
      </c>
    </row>
    <row r="80" spans="2:13" ht="12.75" customHeight="1" x14ac:dyDescent="0.25">
      <c r="B80" s="549"/>
      <c r="C80" s="550"/>
      <c r="D80" s="257">
        <v>2</v>
      </c>
      <c r="E80" s="263">
        <v>51</v>
      </c>
      <c r="F80" s="263">
        <v>54</v>
      </c>
      <c r="G80" s="263">
        <v>60</v>
      </c>
      <c r="H80" s="263">
        <v>173</v>
      </c>
      <c r="I80" s="263">
        <v>677</v>
      </c>
      <c r="J80" s="263">
        <v>1612</v>
      </c>
      <c r="K80" s="263">
        <v>1612</v>
      </c>
      <c r="L80" s="263">
        <v>824</v>
      </c>
      <c r="M80" s="263">
        <v>5063</v>
      </c>
    </row>
    <row r="81" spans="2:13" ht="12.75" customHeight="1" x14ac:dyDescent="0.25">
      <c r="B81" s="549"/>
      <c r="C81" s="548">
        <v>3</v>
      </c>
      <c r="D81" s="255">
        <v>1</v>
      </c>
      <c r="E81" s="262">
        <v>86</v>
      </c>
      <c r="F81" s="262">
        <v>108</v>
      </c>
      <c r="G81" s="262">
        <v>143</v>
      </c>
      <c r="H81" s="262">
        <v>338</v>
      </c>
      <c r="I81" s="262">
        <v>1403</v>
      </c>
      <c r="J81" s="262">
        <v>1751</v>
      </c>
      <c r="K81" s="262">
        <v>1184</v>
      </c>
      <c r="L81" s="262">
        <v>95</v>
      </c>
      <c r="M81" s="262">
        <v>5108</v>
      </c>
    </row>
    <row r="82" spans="2:13" ht="12.75" customHeight="1" x14ac:dyDescent="0.25">
      <c r="B82" s="549"/>
      <c r="C82" s="549"/>
      <c r="D82" s="259">
        <v>2</v>
      </c>
      <c r="E82" s="264">
        <v>54</v>
      </c>
      <c r="F82" s="264">
        <v>84</v>
      </c>
      <c r="G82" s="264">
        <v>120</v>
      </c>
      <c r="H82" s="264">
        <v>287</v>
      </c>
      <c r="I82" s="264">
        <v>1468</v>
      </c>
      <c r="J82" s="264">
        <v>1993</v>
      </c>
      <c r="K82" s="264">
        <v>1031</v>
      </c>
      <c r="L82" s="264">
        <v>96</v>
      </c>
      <c r="M82" s="264">
        <v>5133</v>
      </c>
    </row>
    <row r="83" spans="2:13" ht="12.75" customHeight="1" x14ac:dyDescent="0.25">
      <c r="B83" s="549"/>
      <c r="C83" s="550"/>
      <c r="D83" s="257">
        <v>3</v>
      </c>
      <c r="E83" s="265">
        <v>114</v>
      </c>
      <c r="F83" s="265">
        <v>189</v>
      </c>
      <c r="G83" s="265">
        <v>267</v>
      </c>
      <c r="H83" s="265">
        <v>676</v>
      </c>
      <c r="I83" s="265">
        <v>2718</v>
      </c>
      <c r="J83" s="265">
        <v>2798</v>
      </c>
      <c r="K83" s="265">
        <v>806</v>
      </c>
      <c r="L83" s="265">
        <v>65</v>
      </c>
      <c r="M83" s="265">
        <v>7633</v>
      </c>
    </row>
    <row r="84" spans="2:13" ht="12.75" customHeight="1" x14ac:dyDescent="0.25">
      <c r="B84" s="549"/>
      <c r="C84" s="548">
        <v>4</v>
      </c>
      <c r="D84" s="255">
        <v>1</v>
      </c>
      <c r="E84" s="262">
        <v>139</v>
      </c>
      <c r="F84" s="262">
        <v>175</v>
      </c>
      <c r="G84" s="262">
        <v>284</v>
      </c>
      <c r="H84" s="262">
        <v>683</v>
      </c>
      <c r="I84" s="262">
        <v>2342</v>
      </c>
      <c r="J84" s="262">
        <v>1979</v>
      </c>
      <c r="K84" s="262">
        <v>769</v>
      </c>
      <c r="L84" s="262">
        <v>22</v>
      </c>
      <c r="M84" s="262">
        <v>6393</v>
      </c>
    </row>
    <row r="85" spans="2:13" ht="12.75" customHeight="1" x14ac:dyDescent="0.25">
      <c r="B85" s="549"/>
      <c r="C85" s="549"/>
      <c r="D85" s="259">
        <v>2</v>
      </c>
      <c r="E85" s="264">
        <v>76</v>
      </c>
      <c r="F85" s="264">
        <v>135</v>
      </c>
      <c r="G85" s="264">
        <v>177</v>
      </c>
      <c r="H85" s="264">
        <v>462</v>
      </c>
      <c r="I85" s="264">
        <v>1694</v>
      </c>
      <c r="J85" s="264">
        <v>1481</v>
      </c>
      <c r="K85" s="264">
        <v>517</v>
      </c>
      <c r="L85" s="264">
        <v>17</v>
      </c>
      <c r="M85" s="264">
        <v>4559</v>
      </c>
    </row>
    <row r="86" spans="2:13" ht="12.75" customHeight="1" x14ac:dyDescent="0.25">
      <c r="B86" s="549"/>
      <c r="C86" s="549"/>
      <c r="D86" s="259">
        <v>3</v>
      </c>
      <c r="E86" s="264">
        <v>80</v>
      </c>
      <c r="F86" s="264">
        <v>161</v>
      </c>
      <c r="G86" s="264">
        <v>164</v>
      </c>
      <c r="H86" s="264">
        <v>443</v>
      </c>
      <c r="I86" s="264">
        <v>1259</v>
      </c>
      <c r="J86" s="264">
        <v>893</v>
      </c>
      <c r="K86" s="264">
        <v>218</v>
      </c>
      <c r="L86" s="264">
        <v>7</v>
      </c>
      <c r="M86" s="264">
        <v>3225</v>
      </c>
    </row>
    <row r="87" spans="2:13" ht="12.75" customHeight="1" x14ac:dyDescent="0.25">
      <c r="B87" s="550"/>
      <c r="C87" s="550"/>
      <c r="D87" s="257">
        <v>4</v>
      </c>
      <c r="E87" s="265">
        <v>110</v>
      </c>
      <c r="F87" s="265">
        <v>137</v>
      </c>
      <c r="G87" s="265">
        <v>176</v>
      </c>
      <c r="H87" s="265">
        <v>438</v>
      </c>
      <c r="I87" s="265">
        <v>1203</v>
      </c>
      <c r="J87" s="265">
        <v>657</v>
      </c>
      <c r="K87" s="265">
        <v>195</v>
      </c>
      <c r="L87" s="265">
        <v>10</v>
      </c>
      <c r="M87" s="265">
        <v>2926</v>
      </c>
    </row>
    <row r="88" spans="2:13" ht="12.75" customHeight="1" x14ac:dyDescent="0.25">
      <c r="B88" s="548" t="s">
        <v>72</v>
      </c>
      <c r="C88" s="548">
        <v>2</v>
      </c>
      <c r="D88" s="255">
        <v>1</v>
      </c>
      <c r="E88" s="262">
        <v>21</v>
      </c>
      <c r="F88" s="262">
        <v>57</v>
      </c>
      <c r="G88" s="262">
        <v>56</v>
      </c>
      <c r="H88" s="262">
        <v>102</v>
      </c>
      <c r="I88" s="262">
        <v>475</v>
      </c>
      <c r="J88" s="262">
        <v>970</v>
      </c>
      <c r="K88" s="262">
        <v>1111</v>
      </c>
      <c r="L88" s="262">
        <v>582</v>
      </c>
      <c r="M88" s="262">
        <v>3374</v>
      </c>
    </row>
    <row r="89" spans="2:13" ht="12.75" customHeight="1" x14ac:dyDescent="0.25">
      <c r="B89" s="549"/>
      <c r="C89" s="550"/>
      <c r="D89" s="257">
        <v>2</v>
      </c>
      <c r="E89" s="263">
        <v>9</v>
      </c>
      <c r="F89" s="263">
        <v>14</v>
      </c>
      <c r="G89" s="263">
        <v>42</v>
      </c>
      <c r="H89" s="263">
        <v>45</v>
      </c>
      <c r="I89" s="263">
        <v>366</v>
      </c>
      <c r="J89" s="263">
        <v>1047</v>
      </c>
      <c r="K89" s="263">
        <v>913</v>
      </c>
      <c r="L89" s="263">
        <v>429</v>
      </c>
      <c r="M89" s="263">
        <v>2865</v>
      </c>
    </row>
    <row r="90" spans="2:13" ht="12.75" customHeight="1" x14ac:dyDescent="0.25">
      <c r="B90" s="549"/>
      <c r="C90" s="548">
        <v>3</v>
      </c>
      <c r="D90" s="255">
        <v>1</v>
      </c>
      <c r="E90" s="262">
        <v>54</v>
      </c>
      <c r="F90" s="262">
        <v>88</v>
      </c>
      <c r="G90" s="262">
        <v>116</v>
      </c>
      <c r="H90" s="262">
        <v>238</v>
      </c>
      <c r="I90" s="262">
        <v>837</v>
      </c>
      <c r="J90" s="262">
        <v>965</v>
      </c>
      <c r="K90" s="262">
        <v>544</v>
      </c>
      <c r="L90" s="262">
        <v>35</v>
      </c>
      <c r="M90" s="262">
        <v>2877</v>
      </c>
    </row>
    <row r="91" spans="2:13" ht="12.75" customHeight="1" x14ac:dyDescent="0.25">
      <c r="B91" s="549"/>
      <c r="C91" s="549"/>
      <c r="D91" s="259">
        <v>2</v>
      </c>
      <c r="E91" s="264">
        <v>42</v>
      </c>
      <c r="F91" s="264">
        <v>56</v>
      </c>
      <c r="G91" s="264">
        <v>83</v>
      </c>
      <c r="H91" s="264">
        <v>222</v>
      </c>
      <c r="I91" s="264">
        <v>1136</v>
      </c>
      <c r="J91" s="264">
        <v>1457</v>
      </c>
      <c r="K91" s="264">
        <v>566</v>
      </c>
      <c r="L91" s="264">
        <v>46</v>
      </c>
      <c r="M91" s="264">
        <v>3608</v>
      </c>
    </row>
    <row r="92" spans="2:13" ht="12.75" customHeight="1" x14ac:dyDescent="0.25">
      <c r="B92" s="549"/>
      <c r="C92" s="550"/>
      <c r="D92" s="257">
        <v>3</v>
      </c>
      <c r="E92" s="265">
        <v>74</v>
      </c>
      <c r="F92" s="265">
        <v>84</v>
      </c>
      <c r="G92" s="265">
        <v>152</v>
      </c>
      <c r="H92" s="265">
        <v>402</v>
      </c>
      <c r="I92" s="265">
        <v>1837</v>
      </c>
      <c r="J92" s="265">
        <v>1976</v>
      </c>
      <c r="K92" s="265">
        <v>473</v>
      </c>
      <c r="L92" s="265">
        <v>34</v>
      </c>
      <c r="M92" s="265">
        <v>5032</v>
      </c>
    </row>
    <row r="93" spans="2:13" ht="12.75" customHeight="1" x14ac:dyDescent="0.25">
      <c r="B93" s="549"/>
      <c r="C93" s="548">
        <v>4</v>
      </c>
      <c r="D93" s="255">
        <v>1</v>
      </c>
      <c r="E93" s="262">
        <v>85</v>
      </c>
      <c r="F93" s="262">
        <v>125</v>
      </c>
      <c r="G93" s="262">
        <v>210</v>
      </c>
      <c r="H93" s="262">
        <v>519</v>
      </c>
      <c r="I93" s="262">
        <v>1514</v>
      </c>
      <c r="J93" s="262">
        <v>1094</v>
      </c>
      <c r="K93" s="262">
        <v>366</v>
      </c>
      <c r="L93" s="262">
        <v>8</v>
      </c>
      <c r="M93" s="262">
        <v>3921</v>
      </c>
    </row>
    <row r="94" spans="2:13" ht="12.75" customHeight="1" x14ac:dyDescent="0.25">
      <c r="B94" s="549"/>
      <c r="C94" s="549"/>
      <c r="D94" s="259">
        <v>2</v>
      </c>
      <c r="E94" s="264">
        <v>61</v>
      </c>
      <c r="F94" s="264">
        <v>86</v>
      </c>
      <c r="G94" s="264">
        <v>127</v>
      </c>
      <c r="H94" s="264">
        <v>321</v>
      </c>
      <c r="I94" s="264">
        <v>1101</v>
      </c>
      <c r="J94" s="264">
        <v>757</v>
      </c>
      <c r="K94" s="264">
        <v>226</v>
      </c>
      <c r="L94" s="264">
        <v>1</v>
      </c>
      <c r="M94" s="264">
        <v>2680</v>
      </c>
    </row>
    <row r="95" spans="2:13" ht="12.75" customHeight="1" x14ac:dyDescent="0.25">
      <c r="B95" s="549"/>
      <c r="C95" s="549"/>
      <c r="D95" s="259">
        <v>3</v>
      </c>
      <c r="E95" s="264">
        <v>48</v>
      </c>
      <c r="F95" s="264">
        <v>81</v>
      </c>
      <c r="G95" s="264">
        <v>96</v>
      </c>
      <c r="H95" s="264">
        <v>247</v>
      </c>
      <c r="I95" s="264">
        <v>773</v>
      </c>
      <c r="J95" s="264">
        <v>486</v>
      </c>
      <c r="K95" s="264">
        <v>104</v>
      </c>
      <c r="L95" s="264">
        <v>2</v>
      </c>
      <c r="M95" s="264">
        <v>1837</v>
      </c>
    </row>
    <row r="96" spans="2:13" ht="12.75" customHeight="1" x14ac:dyDescent="0.25">
      <c r="B96" s="550"/>
      <c r="C96" s="550"/>
      <c r="D96" s="257">
        <v>4</v>
      </c>
      <c r="E96" s="265">
        <v>82</v>
      </c>
      <c r="F96" s="265">
        <v>91</v>
      </c>
      <c r="G96" s="265">
        <v>107</v>
      </c>
      <c r="H96" s="265">
        <v>281</v>
      </c>
      <c r="I96" s="265">
        <v>795</v>
      </c>
      <c r="J96" s="265">
        <v>329</v>
      </c>
      <c r="K96" s="265">
        <v>86</v>
      </c>
      <c r="L96" s="265">
        <v>1</v>
      </c>
      <c r="M96" s="265">
        <v>1772</v>
      </c>
    </row>
    <row r="97" spans="2:13" ht="12.75" customHeight="1" x14ac:dyDescent="0.25">
      <c r="B97" s="548" t="s">
        <v>188</v>
      </c>
      <c r="C97" s="548">
        <v>2</v>
      </c>
      <c r="D97" s="255">
        <v>1</v>
      </c>
      <c r="E97" s="262">
        <v>0</v>
      </c>
      <c r="F97" s="262">
        <v>8</v>
      </c>
      <c r="G97" s="262">
        <v>9</v>
      </c>
      <c r="H97" s="262">
        <v>19</v>
      </c>
      <c r="I97" s="262">
        <v>184</v>
      </c>
      <c r="J97" s="262">
        <v>362</v>
      </c>
      <c r="K97" s="262">
        <v>250</v>
      </c>
      <c r="L97" s="262">
        <v>91</v>
      </c>
      <c r="M97" s="262">
        <v>923</v>
      </c>
    </row>
    <row r="98" spans="2:13" ht="12.75" customHeight="1" x14ac:dyDescent="0.25">
      <c r="B98" s="549"/>
      <c r="C98" s="550"/>
      <c r="D98" s="257">
        <v>2</v>
      </c>
      <c r="E98" s="263">
        <v>1</v>
      </c>
      <c r="F98" s="263">
        <v>4</v>
      </c>
      <c r="G98" s="263">
        <v>4</v>
      </c>
      <c r="H98" s="263">
        <v>13</v>
      </c>
      <c r="I98" s="263">
        <v>225</v>
      </c>
      <c r="J98" s="263">
        <v>439</v>
      </c>
      <c r="K98" s="263">
        <v>210</v>
      </c>
      <c r="L98" s="263">
        <v>75</v>
      </c>
      <c r="M98" s="263">
        <v>971</v>
      </c>
    </row>
    <row r="99" spans="2:13" ht="12.75" customHeight="1" x14ac:dyDescent="0.25">
      <c r="B99" s="549"/>
      <c r="C99" s="548">
        <v>3</v>
      </c>
      <c r="D99" s="255">
        <v>1</v>
      </c>
      <c r="E99" s="262">
        <v>6</v>
      </c>
      <c r="F99" s="262">
        <v>19</v>
      </c>
      <c r="G99" s="262">
        <v>20</v>
      </c>
      <c r="H99" s="262">
        <v>43</v>
      </c>
      <c r="I99" s="262">
        <v>223</v>
      </c>
      <c r="J99" s="262">
        <v>254</v>
      </c>
      <c r="K99" s="262">
        <v>55</v>
      </c>
      <c r="L99" s="262">
        <v>6</v>
      </c>
      <c r="M99" s="262">
        <v>626</v>
      </c>
    </row>
    <row r="100" spans="2:13" ht="12.75" customHeight="1" x14ac:dyDescent="0.25">
      <c r="B100" s="549"/>
      <c r="C100" s="549"/>
      <c r="D100" s="259">
        <v>2</v>
      </c>
      <c r="E100" s="264">
        <v>8</v>
      </c>
      <c r="F100" s="264">
        <v>16</v>
      </c>
      <c r="G100" s="264">
        <v>22</v>
      </c>
      <c r="H100" s="264">
        <v>45</v>
      </c>
      <c r="I100" s="264">
        <v>547</v>
      </c>
      <c r="J100" s="264">
        <v>650</v>
      </c>
      <c r="K100" s="264">
        <v>115</v>
      </c>
      <c r="L100" s="264">
        <v>5</v>
      </c>
      <c r="M100" s="264">
        <v>1408</v>
      </c>
    </row>
    <row r="101" spans="2:13" ht="12.75" customHeight="1" x14ac:dyDescent="0.25">
      <c r="B101" s="549"/>
      <c r="C101" s="550"/>
      <c r="D101" s="257">
        <v>3</v>
      </c>
      <c r="E101" s="265">
        <v>14</v>
      </c>
      <c r="F101" s="265">
        <v>27</v>
      </c>
      <c r="G101" s="265">
        <v>29</v>
      </c>
      <c r="H101" s="265">
        <v>102</v>
      </c>
      <c r="I101" s="265">
        <v>993</v>
      </c>
      <c r="J101" s="265">
        <v>1150</v>
      </c>
      <c r="K101" s="265">
        <v>142</v>
      </c>
      <c r="L101" s="265">
        <v>2</v>
      </c>
      <c r="M101" s="265">
        <v>2459</v>
      </c>
    </row>
    <row r="102" spans="2:13" ht="12.75" customHeight="1" x14ac:dyDescent="0.25">
      <c r="B102" s="549"/>
      <c r="C102" s="548">
        <v>4</v>
      </c>
      <c r="D102" s="255">
        <v>1</v>
      </c>
      <c r="E102" s="262">
        <v>19</v>
      </c>
      <c r="F102" s="262">
        <v>23</v>
      </c>
      <c r="G102" s="262">
        <v>31</v>
      </c>
      <c r="H102" s="262">
        <v>95</v>
      </c>
      <c r="I102" s="262">
        <v>222</v>
      </c>
      <c r="J102" s="262">
        <v>136</v>
      </c>
      <c r="K102" s="262">
        <v>33</v>
      </c>
      <c r="L102" s="262">
        <v>0</v>
      </c>
      <c r="M102" s="262">
        <v>559</v>
      </c>
    </row>
    <row r="103" spans="2:13" ht="12.75" customHeight="1" x14ac:dyDescent="0.25">
      <c r="B103" s="549"/>
      <c r="C103" s="549"/>
      <c r="D103" s="259">
        <v>2</v>
      </c>
      <c r="E103" s="264">
        <v>13</v>
      </c>
      <c r="F103" s="264">
        <v>17</v>
      </c>
      <c r="G103" s="264">
        <v>18</v>
      </c>
      <c r="H103" s="264">
        <v>60</v>
      </c>
      <c r="I103" s="264">
        <v>205</v>
      </c>
      <c r="J103" s="264">
        <v>91</v>
      </c>
      <c r="K103" s="264">
        <v>18</v>
      </c>
      <c r="L103" s="264">
        <v>1</v>
      </c>
      <c r="M103" s="264">
        <v>423</v>
      </c>
    </row>
    <row r="104" spans="2:13" ht="12.75" customHeight="1" x14ac:dyDescent="0.25">
      <c r="B104" s="549"/>
      <c r="C104" s="549"/>
      <c r="D104" s="259">
        <v>3</v>
      </c>
      <c r="E104" s="264">
        <v>11</v>
      </c>
      <c r="F104" s="264">
        <v>16</v>
      </c>
      <c r="G104" s="264">
        <v>12</v>
      </c>
      <c r="H104" s="264">
        <v>52</v>
      </c>
      <c r="I104" s="264">
        <v>136</v>
      </c>
      <c r="J104" s="264">
        <v>94</v>
      </c>
      <c r="K104" s="264">
        <v>13</v>
      </c>
      <c r="L104" s="264">
        <v>1</v>
      </c>
      <c r="M104" s="264">
        <v>335</v>
      </c>
    </row>
    <row r="105" spans="2:13" ht="12.75" customHeight="1" x14ac:dyDescent="0.25">
      <c r="B105" s="550"/>
      <c r="C105" s="550"/>
      <c r="D105" s="257">
        <v>4</v>
      </c>
      <c r="E105" s="265">
        <v>13</v>
      </c>
      <c r="F105" s="265">
        <v>23</v>
      </c>
      <c r="G105" s="265">
        <v>31</v>
      </c>
      <c r="H105" s="265">
        <v>75</v>
      </c>
      <c r="I105" s="265">
        <v>186</v>
      </c>
      <c r="J105" s="265">
        <v>64</v>
      </c>
      <c r="K105" s="265">
        <v>3</v>
      </c>
      <c r="L105" s="265">
        <v>0</v>
      </c>
      <c r="M105" s="265">
        <v>395</v>
      </c>
    </row>
  </sheetData>
  <mergeCells count="50">
    <mergeCell ref="B88:B96"/>
    <mergeCell ref="B97:B105"/>
    <mergeCell ref="B58:M58"/>
    <mergeCell ref="C59:D59"/>
    <mergeCell ref="B1:M1"/>
    <mergeCell ref="B2:M2"/>
    <mergeCell ref="B3:M3"/>
    <mergeCell ref="B4:M4"/>
    <mergeCell ref="C8:D8"/>
    <mergeCell ref="E8:L8"/>
    <mergeCell ref="B10:B18"/>
    <mergeCell ref="B19:B27"/>
    <mergeCell ref="B28:B36"/>
    <mergeCell ref="B37:B45"/>
    <mergeCell ref="B46:B54"/>
    <mergeCell ref="C10:C11"/>
    <mergeCell ref="C19:C20"/>
    <mergeCell ref="C21:C23"/>
    <mergeCell ref="B61:B69"/>
    <mergeCell ref="B70:B78"/>
    <mergeCell ref="B79:B87"/>
    <mergeCell ref="C28:C29"/>
    <mergeCell ref="C61:C62"/>
    <mergeCell ref="C63:C65"/>
    <mergeCell ref="C66:C69"/>
    <mergeCell ref="C70:C71"/>
    <mergeCell ref="C72:C74"/>
    <mergeCell ref="C102:C105"/>
    <mergeCell ref="C75:C78"/>
    <mergeCell ref="C79:C80"/>
    <mergeCell ref="C81:C83"/>
    <mergeCell ref="C84:C87"/>
    <mergeCell ref="C88:C89"/>
    <mergeCell ref="C99:C101"/>
    <mergeCell ref="E59:M59"/>
    <mergeCell ref="E7:L7"/>
    <mergeCell ref="C90:C92"/>
    <mergeCell ref="C93:C96"/>
    <mergeCell ref="C97:C98"/>
    <mergeCell ref="C39:C41"/>
    <mergeCell ref="C42:C45"/>
    <mergeCell ref="C46:C47"/>
    <mergeCell ref="C48:C50"/>
    <mergeCell ref="C51:C54"/>
    <mergeCell ref="C24:C27"/>
    <mergeCell ref="C30:C32"/>
    <mergeCell ref="C33:C36"/>
    <mergeCell ref="C37:C38"/>
    <mergeCell ref="C12:C14"/>
    <mergeCell ref="C15:C18"/>
  </mergeCells>
  <pageMargins left="0.7" right="0.7" top="0.75" bottom="0.75" header="0.51180555555555496" footer="0.51180555555555496"/>
  <pageSetup scale="73" firstPageNumber="0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0"/>
  <sheetViews>
    <sheetView zoomScaleNormal="100" workbookViewId="0">
      <pane ySplit="9" topLeftCell="A10" activePane="bottomLeft" state="frozen"/>
      <selection pane="bottomLeft" activeCell="A10" sqref="A10"/>
    </sheetView>
  </sheetViews>
  <sheetFormatPr defaultColWidth="11.42578125" defaultRowHeight="15" x14ac:dyDescent="0.25"/>
  <cols>
    <col min="1" max="1" width="15" customWidth="1"/>
    <col min="2" max="2" width="17.85546875" customWidth="1"/>
    <col min="3" max="8" width="9.85546875" customWidth="1"/>
    <col min="9" max="9" width="15.85546875" customWidth="1"/>
    <col min="10" max="10" width="9.85546875" customWidth="1"/>
    <col min="11" max="11" width="13.140625" customWidth="1"/>
    <col min="12" max="13" width="9.85546875" customWidth="1"/>
  </cols>
  <sheetData>
    <row r="1" spans="1:13" x14ac:dyDescent="0.25">
      <c r="B1" s="491" t="s">
        <v>25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</row>
    <row r="2" spans="1:13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3" spans="1:13" x14ac:dyDescent="0.25">
      <c r="B3" s="493" t="s">
        <v>26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</row>
    <row r="4" spans="1:13" x14ac:dyDescent="0.25">
      <c r="B4" s="492" t="s">
        <v>137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</row>
    <row r="5" spans="1:13" x14ac:dyDescent="0.25">
      <c r="B5" s="492" t="s">
        <v>27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</row>
    <row r="6" spans="1:13" x14ac:dyDescent="0.25">
      <c r="A6" s="28"/>
      <c r="B6" s="28"/>
      <c r="C6" s="28"/>
      <c r="D6" s="28"/>
      <c r="E6" s="28"/>
      <c r="F6" s="28"/>
      <c r="G6" s="28"/>
      <c r="H6" s="28"/>
      <c r="I6" s="6"/>
      <c r="J6" s="28"/>
      <c r="K6" s="28"/>
      <c r="L6" s="28"/>
      <c r="M6" s="28"/>
    </row>
    <row r="7" spans="1:13" ht="39" customHeight="1" x14ac:dyDescent="0.25">
      <c r="C7" s="27" t="s">
        <v>28</v>
      </c>
      <c r="D7" s="27" t="s">
        <v>29</v>
      </c>
      <c r="E7" s="27" t="s">
        <v>30</v>
      </c>
      <c r="F7" s="27" t="s">
        <v>31</v>
      </c>
      <c r="G7" s="27" t="s">
        <v>32</v>
      </c>
      <c r="H7" s="27" t="s">
        <v>33</v>
      </c>
      <c r="I7" s="7" t="s">
        <v>34</v>
      </c>
      <c r="J7" s="27" t="s">
        <v>35</v>
      </c>
      <c r="K7" s="27" t="s">
        <v>36</v>
      </c>
      <c r="L7" s="27" t="s">
        <v>37</v>
      </c>
      <c r="M7" s="27" t="s">
        <v>38</v>
      </c>
    </row>
    <row r="8" spans="1:13" x14ac:dyDescent="0.25">
      <c r="C8" s="35"/>
      <c r="D8" s="37"/>
      <c r="E8" s="37"/>
      <c r="F8" s="37"/>
      <c r="G8" s="37"/>
      <c r="H8" s="37"/>
      <c r="I8" s="9"/>
      <c r="J8" s="37"/>
      <c r="K8" s="37"/>
      <c r="L8" s="37"/>
      <c r="M8" s="37"/>
    </row>
    <row r="9" spans="1:13" x14ac:dyDescent="0.25">
      <c r="A9" s="5" t="s">
        <v>39</v>
      </c>
      <c r="B9" s="366"/>
      <c r="C9" s="362">
        <v>1171716</v>
      </c>
      <c r="D9" s="362">
        <v>1034001.39398761</v>
      </c>
      <c r="E9" s="367">
        <v>1.13318609318436</v>
      </c>
      <c r="F9" s="363">
        <v>209330.95211499999</v>
      </c>
      <c r="G9" s="363">
        <v>240225.702566297</v>
      </c>
      <c r="H9" s="367">
        <v>0.87139281883140596</v>
      </c>
      <c r="I9" s="364">
        <v>322899499.09043199</v>
      </c>
      <c r="J9" s="365">
        <v>1.0000000000001401</v>
      </c>
      <c r="K9" s="363">
        <v>100440406.323587</v>
      </c>
      <c r="L9" s="365">
        <v>0.999999999999999</v>
      </c>
      <c r="M9" s="365">
        <v>1</v>
      </c>
    </row>
    <row r="10" spans="1:13" x14ac:dyDescent="0.25">
      <c r="A10" s="19"/>
      <c r="B10" s="21"/>
      <c r="C10" s="36"/>
      <c r="D10" s="22"/>
      <c r="E10" s="360"/>
      <c r="F10" s="23"/>
      <c r="G10" s="23"/>
      <c r="H10" s="360"/>
      <c r="I10" s="10"/>
      <c r="J10" s="24"/>
      <c r="K10" s="23"/>
      <c r="L10" s="24"/>
      <c r="M10" s="24"/>
    </row>
    <row r="11" spans="1:13" x14ac:dyDescent="0.25">
      <c r="A11" s="19" t="s">
        <v>91</v>
      </c>
      <c r="B11" s="25">
        <v>0</v>
      </c>
      <c r="C11" s="34">
        <v>3927</v>
      </c>
      <c r="D11" s="26">
        <v>3438.20425191092</v>
      </c>
      <c r="E11" s="368">
        <v>1.1421660007015</v>
      </c>
      <c r="F11" s="30">
        <v>179.443274</v>
      </c>
      <c r="G11" s="30">
        <v>169.417329296649</v>
      </c>
      <c r="H11" s="368">
        <v>1.0591789797712801</v>
      </c>
      <c r="I11" s="11">
        <v>11725448.1437399</v>
      </c>
      <c r="J11" s="29">
        <v>3.6312995767317897E-2</v>
      </c>
      <c r="K11" s="30">
        <v>665885.26922128501</v>
      </c>
      <c r="L11" s="29">
        <v>6.6296552711666004E-3</v>
      </c>
      <c r="M11" s="29">
        <v>7.0524230957298999E-4</v>
      </c>
    </row>
    <row r="12" spans="1:13" x14ac:dyDescent="0.25">
      <c r="A12" s="31"/>
      <c r="B12" s="33" t="s">
        <v>41</v>
      </c>
      <c r="C12" s="36">
        <v>4368</v>
      </c>
      <c r="D12" s="22">
        <v>3702.6966451349999</v>
      </c>
      <c r="E12" s="369">
        <v>1.17968076205734</v>
      </c>
      <c r="F12" s="23">
        <v>208.61667600000001</v>
      </c>
      <c r="G12" s="23">
        <v>205.93908165701899</v>
      </c>
      <c r="H12" s="369">
        <v>1.0130018757073</v>
      </c>
      <c r="I12" s="10">
        <v>12616497.2089167</v>
      </c>
      <c r="J12" s="24">
        <v>3.9072520225196403E-2</v>
      </c>
      <c r="K12" s="23">
        <v>844506.50377923006</v>
      </c>
      <c r="L12" s="24">
        <v>8.4080355176829498E-3</v>
      </c>
      <c r="M12" s="24">
        <v>8.5727330363488099E-4</v>
      </c>
    </row>
    <row r="13" spans="1:13" x14ac:dyDescent="0.25">
      <c r="A13" s="19"/>
      <c r="B13" s="33" t="s">
        <v>42</v>
      </c>
      <c r="C13" s="36">
        <v>4425</v>
      </c>
      <c r="D13" s="22">
        <v>3328.43734397359</v>
      </c>
      <c r="E13" s="369">
        <v>1.32945269587599</v>
      </c>
      <c r="F13" s="23">
        <v>204.571237</v>
      </c>
      <c r="G13" s="23">
        <v>194.88688953931</v>
      </c>
      <c r="H13" s="369">
        <v>1.0496921444207101</v>
      </c>
      <c r="I13" s="10">
        <v>8953093.37859172</v>
      </c>
      <c r="J13" s="24">
        <v>2.7727182618156699E-2</v>
      </c>
      <c r="K13" s="23">
        <v>615449.15706051898</v>
      </c>
      <c r="L13" s="24">
        <v>6.1275056482521101E-3</v>
      </c>
      <c r="M13" s="24">
        <v>8.1126576988790596E-4</v>
      </c>
    </row>
    <row r="14" spans="1:13" x14ac:dyDescent="0.25">
      <c r="A14" s="19"/>
      <c r="B14" s="33" t="s">
        <v>43</v>
      </c>
      <c r="C14" s="36">
        <v>10254</v>
      </c>
      <c r="D14" s="22">
        <v>7372.6583280490204</v>
      </c>
      <c r="E14" s="369">
        <v>1.3908144855959199</v>
      </c>
      <c r="F14" s="23">
        <v>575.89843399999995</v>
      </c>
      <c r="G14" s="23">
        <v>467.67830340420198</v>
      </c>
      <c r="H14" s="369">
        <v>1.2313986554605401</v>
      </c>
      <c r="I14" s="10">
        <v>12082047.366253</v>
      </c>
      <c r="J14" s="24">
        <v>3.7417361749667102E-2</v>
      </c>
      <c r="K14" s="23">
        <v>837969.54800992401</v>
      </c>
      <c r="L14" s="24">
        <v>8.3429525893219704E-3</v>
      </c>
      <c r="M14" s="24">
        <v>1.9468287464999099E-3</v>
      </c>
    </row>
    <row r="15" spans="1:13" x14ac:dyDescent="0.25">
      <c r="A15" s="31"/>
      <c r="B15" s="33" t="s">
        <v>44</v>
      </c>
      <c r="C15" s="36">
        <v>16529</v>
      </c>
      <c r="D15" s="22">
        <v>11676.2104254675</v>
      </c>
      <c r="E15" s="369">
        <v>1.4156134051804901</v>
      </c>
      <c r="F15" s="23">
        <v>1371.397837</v>
      </c>
      <c r="G15" s="23">
        <v>1269.3965420919801</v>
      </c>
      <c r="H15" s="369">
        <v>1.0803541616238501</v>
      </c>
      <c r="I15" s="10">
        <v>19295762.3568541</v>
      </c>
      <c r="J15" s="24">
        <v>5.9757795881405597E-2</v>
      </c>
      <c r="K15" s="23">
        <v>2640433.2782761501</v>
      </c>
      <c r="L15" s="24">
        <v>2.6288556318355701E-2</v>
      </c>
      <c r="M15" s="24">
        <v>5.2841828685740297E-3</v>
      </c>
    </row>
    <row r="16" spans="1:13" x14ac:dyDescent="0.25">
      <c r="A16" s="31"/>
      <c r="B16" s="33" t="s">
        <v>45</v>
      </c>
      <c r="C16" s="36">
        <v>27392</v>
      </c>
      <c r="D16" s="22">
        <v>20931.463325389901</v>
      </c>
      <c r="E16" s="369">
        <v>1.3086519358048598</v>
      </c>
      <c r="F16" s="23">
        <v>3884.2237070000001</v>
      </c>
      <c r="G16" s="23">
        <v>4015.0506150864198</v>
      </c>
      <c r="H16" s="369">
        <v>0.967415875756374</v>
      </c>
      <c r="I16" s="10">
        <v>32135054.190317102</v>
      </c>
      <c r="J16" s="24">
        <v>9.9520297432599394E-2</v>
      </c>
      <c r="K16" s="23">
        <v>8429907.9912419207</v>
      </c>
      <c r="L16" s="24">
        <v>8.3929449310304605E-2</v>
      </c>
      <c r="M16" s="24">
        <v>1.6713659580112401E-2</v>
      </c>
    </row>
    <row r="17" spans="1:13" x14ac:dyDescent="0.25">
      <c r="A17" s="31"/>
      <c r="B17" s="33" t="s">
        <v>46</v>
      </c>
      <c r="C17" s="36">
        <v>44846</v>
      </c>
      <c r="D17" s="22">
        <v>40220.439001096202</v>
      </c>
      <c r="E17" s="369">
        <v>1.1150052340000001</v>
      </c>
      <c r="F17" s="23">
        <v>9307.0906969999996</v>
      </c>
      <c r="G17" s="23">
        <v>10877.9886362334</v>
      </c>
      <c r="H17" s="369">
        <v>0.85558930131615396</v>
      </c>
      <c r="I17" s="10">
        <v>45055329.203862101</v>
      </c>
      <c r="J17" s="24">
        <v>0.13953359893953901</v>
      </c>
      <c r="K17" s="23">
        <v>17675317.507277999</v>
      </c>
      <c r="L17" s="24">
        <v>0.17597815614498499</v>
      </c>
      <c r="M17" s="24">
        <v>4.5282367873318401E-2</v>
      </c>
    </row>
    <row r="18" spans="1:13" x14ac:dyDescent="0.25">
      <c r="A18" s="31"/>
      <c r="B18" s="33" t="s">
        <v>47</v>
      </c>
      <c r="C18" s="36">
        <v>67755</v>
      </c>
      <c r="D18" s="22">
        <v>61157.4119573239</v>
      </c>
      <c r="E18" s="369">
        <v>1.1078787972139801</v>
      </c>
      <c r="F18" s="23">
        <v>15725.843032999999</v>
      </c>
      <c r="G18" s="23">
        <v>18466.760300378501</v>
      </c>
      <c r="H18" s="369">
        <v>0.85157562979130896</v>
      </c>
      <c r="I18" s="10">
        <v>46219303.193359599</v>
      </c>
      <c r="J18" s="24">
        <v>0.14313835519582499</v>
      </c>
      <c r="K18" s="23">
        <v>20549519.895207401</v>
      </c>
      <c r="L18" s="24">
        <v>0.20459415336297401</v>
      </c>
      <c r="M18" s="24">
        <v>7.6872541543643397E-2</v>
      </c>
    </row>
    <row r="19" spans="1:13" x14ac:dyDescent="0.25">
      <c r="A19" s="31"/>
      <c r="B19" s="33" t="s">
        <v>48</v>
      </c>
      <c r="C19" s="36">
        <v>203987</v>
      </c>
      <c r="D19" s="22">
        <v>181204.215480657</v>
      </c>
      <c r="E19" s="369">
        <v>1.1257298813877501</v>
      </c>
      <c r="F19" s="23">
        <v>40714.562237999999</v>
      </c>
      <c r="G19" s="23">
        <v>47625.464911290102</v>
      </c>
      <c r="H19" s="369">
        <v>0.85489059925897393</v>
      </c>
      <c r="I19" s="10">
        <v>71651330.370127097</v>
      </c>
      <c r="J19" s="24">
        <v>0.22189978792770501</v>
      </c>
      <c r="K19" s="23">
        <v>29011915.9229354</v>
      </c>
      <c r="L19" s="24">
        <v>0.28884705851814402</v>
      </c>
      <c r="M19" s="24">
        <v>0.198252994590146</v>
      </c>
    </row>
    <row r="20" spans="1:13" x14ac:dyDescent="0.25">
      <c r="A20" s="31"/>
      <c r="B20" s="33" t="s">
        <v>49</v>
      </c>
      <c r="C20" s="36">
        <v>286946</v>
      </c>
      <c r="D20" s="22">
        <v>253898.632779851</v>
      </c>
      <c r="E20" s="369">
        <v>1.1301596895513901</v>
      </c>
      <c r="F20" s="23">
        <v>43096.029241999997</v>
      </c>
      <c r="G20" s="23">
        <v>50004.733648193796</v>
      </c>
      <c r="H20" s="369">
        <v>0.8618389919882451</v>
      </c>
      <c r="I20" s="10">
        <v>42537028.337159</v>
      </c>
      <c r="J20" s="24">
        <v>0.131734575175808</v>
      </c>
      <c r="K20" s="23">
        <v>13630828.160513701</v>
      </c>
      <c r="L20" s="24">
        <v>0.13571060352543199</v>
      </c>
      <c r="M20" s="24">
        <v>0.20815730004741601</v>
      </c>
    </row>
    <row r="21" spans="1:13" x14ac:dyDescent="0.25">
      <c r="A21" s="31"/>
      <c r="B21" s="33" t="s">
        <v>50</v>
      </c>
      <c r="C21" s="36">
        <v>327155</v>
      </c>
      <c r="D21" s="22">
        <v>285532.50860781298</v>
      </c>
      <c r="E21" s="369">
        <v>1.1457714625740101</v>
      </c>
      <c r="F21" s="23">
        <v>37269.993129000002</v>
      </c>
      <c r="G21" s="23">
        <v>40015.464921719999</v>
      </c>
      <c r="H21" s="369">
        <v>0.93138973149279192</v>
      </c>
      <c r="I21" s="10">
        <v>16971654.922320001</v>
      </c>
      <c r="J21" s="24">
        <v>5.2560177300141599E-2</v>
      </c>
      <c r="K21" s="23">
        <v>4120638.61178265</v>
      </c>
      <c r="L21" s="24">
        <v>4.1025706312927998E-2</v>
      </c>
      <c r="M21" s="24">
        <v>0.16657445266780599</v>
      </c>
    </row>
    <row r="22" spans="1:13" x14ac:dyDescent="0.25">
      <c r="A22" s="31"/>
      <c r="B22" s="33" t="s">
        <v>51</v>
      </c>
      <c r="C22" s="36">
        <v>148244</v>
      </c>
      <c r="D22" s="22">
        <v>136446.98442339699</v>
      </c>
      <c r="E22" s="369">
        <v>1.0864586024121801</v>
      </c>
      <c r="F22" s="23">
        <v>40339.825591000001</v>
      </c>
      <c r="G22" s="23">
        <v>46920.492347757798</v>
      </c>
      <c r="H22" s="369">
        <v>0.85974855702740105</v>
      </c>
      <c r="I22" s="10">
        <v>3342849.2782636401</v>
      </c>
      <c r="J22" s="24">
        <v>1.03525997645708E-2</v>
      </c>
      <c r="K22" s="23">
        <v>1217535.29880594</v>
      </c>
      <c r="L22" s="24">
        <v>1.21219670785025E-2</v>
      </c>
      <c r="M22" s="24">
        <v>0.19531836871122901</v>
      </c>
    </row>
    <row r="23" spans="1:13" x14ac:dyDescent="0.25">
      <c r="A23" s="19"/>
      <c r="B23" s="32" t="s">
        <v>52</v>
      </c>
      <c r="C23" s="38">
        <v>25888</v>
      </c>
      <c r="D23" s="13">
        <v>25091.531417542901</v>
      </c>
      <c r="E23" s="370">
        <v>1.0317425257631101</v>
      </c>
      <c r="F23" s="18">
        <v>16453.457020000002</v>
      </c>
      <c r="G23" s="18">
        <v>19992.429039647301</v>
      </c>
      <c r="H23" s="370">
        <v>0.82298439010941904</v>
      </c>
      <c r="I23" s="12">
        <v>314101.14066709799</v>
      </c>
      <c r="J23" s="17">
        <v>9.72752022074617E-4</v>
      </c>
      <c r="K23" s="18">
        <v>200499.179475215</v>
      </c>
      <c r="L23" s="17">
        <v>1.9962004019504799E-3</v>
      </c>
      <c r="M23" s="17">
        <v>8.3223521988159896E-2</v>
      </c>
    </row>
    <row r="24" spans="1:13" x14ac:dyDescent="0.25">
      <c r="A24" s="19"/>
      <c r="B24" s="21"/>
      <c r="C24" s="22"/>
      <c r="D24" s="22"/>
      <c r="E24" s="360"/>
      <c r="F24" s="23"/>
      <c r="G24" s="23"/>
      <c r="H24" s="360"/>
      <c r="I24" s="10"/>
      <c r="J24" s="24"/>
      <c r="K24" s="23"/>
      <c r="L24" s="24"/>
      <c r="M24" s="24"/>
    </row>
    <row r="25" spans="1:13" x14ac:dyDescent="0.25">
      <c r="A25" s="19" t="s">
        <v>288</v>
      </c>
      <c r="B25" s="371" t="s">
        <v>53</v>
      </c>
      <c r="C25" s="34">
        <v>646764</v>
      </c>
      <c r="D25" s="26">
        <v>570670.41904231405</v>
      </c>
      <c r="E25" s="368">
        <v>1.13334067864493</v>
      </c>
      <c r="F25" s="30">
        <v>138290.95958200001</v>
      </c>
      <c r="G25" s="30">
        <v>158343.171251372</v>
      </c>
      <c r="H25" s="368">
        <v>0.87336232114778989</v>
      </c>
      <c r="I25" s="11">
        <v>172501361.07210401</v>
      </c>
      <c r="J25" s="29">
        <v>0.53422616497713604</v>
      </c>
      <c r="K25" s="30">
        <v>65088614.253987998</v>
      </c>
      <c r="L25" s="29">
        <v>0.64803216789359597</v>
      </c>
      <c r="M25" s="29">
        <v>0.65914333711927797</v>
      </c>
    </row>
    <row r="26" spans="1:13" x14ac:dyDescent="0.25">
      <c r="A26" s="19"/>
      <c r="B26" s="372" t="s">
        <v>54</v>
      </c>
      <c r="C26" s="38">
        <v>524952</v>
      </c>
      <c r="D26" s="13">
        <v>463330.97494529397</v>
      </c>
      <c r="E26" s="370">
        <v>1.1329956950579101</v>
      </c>
      <c r="F26" s="18">
        <v>71039.992532999997</v>
      </c>
      <c r="G26" s="18">
        <v>81882.531314924796</v>
      </c>
      <c r="H26" s="370">
        <v>0.86758422574622396</v>
      </c>
      <c r="I26" s="12">
        <v>150398138.018327</v>
      </c>
      <c r="J26" s="17">
        <v>0.465773835022944</v>
      </c>
      <c r="K26" s="18">
        <v>35351792.069599301</v>
      </c>
      <c r="L26" s="17">
        <v>0.35196783210640298</v>
      </c>
      <c r="M26" s="17">
        <v>0.34085666288072197</v>
      </c>
    </row>
    <row r="27" spans="1:13" x14ac:dyDescent="0.25">
      <c r="A27" s="31"/>
      <c r="B27" s="21"/>
      <c r="C27" s="22"/>
      <c r="D27" s="22"/>
      <c r="E27" s="360"/>
      <c r="F27" s="23"/>
      <c r="G27" s="23"/>
      <c r="H27" s="360"/>
      <c r="I27" s="10"/>
      <c r="J27" s="24"/>
      <c r="K27" s="23"/>
      <c r="L27" s="24"/>
      <c r="M27" s="24"/>
    </row>
    <row r="28" spans="1:13" x14ac:dyDescent="0.25">
      <c r="A28" s="19" t="s">
        <v>254</v>
      </c>
      <c r="B28" s="25" t="s">
        <v>56</v>
      </c>
      <c r="C28" s="34">
        <v>13142</v>
      </c>
      <c r="D28" s="26">
        <v>8254.5029906079999</v>
      </c>
      <c r="E28" s="368">
        <v>1.5921007012721402</v>
      </c>
      <c r="F28" s="30">
        <v>2639.676739</v>
      </c>
      <c r="G28" s="30">
        <v>2931.4937742715802</v>
      </c>
      <c r="H28" s="368">
        <v>0.90045449257551591</v>
      </c>
      <c r="I28" s="11">
        <v>21619859.743375398</v>
      </c>
      <c r="J28" s="29">
        <v>6.6955383344588407E-2</v>
      </c>
      <c r="K28" s="30">
        <v>8449534.5899540707</v>
      </c>
      <c r="L28" s="29">
        <v>8.4124854719646702E-2</v>
      </c>
      <c r="M28" s="29">
        <v>1.2203081281290299E-2</v>
      </c>
    </row>
    <row r="29" spans="1:13" x14ac:dyDescent="0.25">
      <c r="A29" s="19"/>
      <c r="B29" s="33" t="s">
        <v>57</v>
      </c>
      <c r="C29" s="36">
        <v>16435</v>
      </c>
      <c r="D29" s="22">
        <v>11797.5512078305</v>
      </c>
      <c r="E29" s="369">
        <v>1.39308570994728</v>
      </c>
      <c r="F29" s="23">
        <v>3795.623975</v>
      </c>
      <c r="G29" s="23">
        <v>4209.1525213642299</v>
      </c>
      <c r="H29" s="369">
        <v>0.90175491520791895</v>
      </c>
      <c r="I29" s="10">
        <v>19649975.125058401</v>
      </c>
      <c r="J29" s="24">
        <v>6.0854771160717198E-2</v>
      </c>
      <c r="K29" s="23">
        <v>7904202.0788639104</v>
      </c>
      <c r="L29" s="24">
        <v>7.8695441089704998E-2</v>
      </c>
      <c r="M29" s="24">
        <v>1.7521657659436401E-2</v>
      </c>
    </row>
    <row r="30" spans="1:13" x14ac:dyDescent="0.25">
      <c r="A30" s="19"/>
      <c r="B30" s="33" t="s">
        <v>58</v>
      </c>
      <c r="C30" s="36">
        <v>20186</v>
      </c>
      <c r="D30" s="22">
        <v>15969.5674479551</v>
      </c>
      <c r="E30" s="369">
        <v>1.2640292272027001</v>
      </c>
      <c r="F30" s="23">
        <v>5053.2272739999999</v>
      </c>
      <c r="G30" s="23">
        <v>5718.0123679077396</v>
      </c>
      <c r="H30" s="369">
        <v>0.88373843022116605</v>
      </c>
      <c r="I30" s="10">
        <v>18419032.326144099</v>
      </c>
      <c r="J30" s="24">
        <v>5.7042616597511898E-2</v>
      </c>
      <c r="K30" s="23">
        <v>7468923.6231571399</v>
      </c>
      <c r="L30" s="24">
        <v>7.4361742415643195E-2</v>
      </c>
      <c r="M30" s="24">
        <v>2.3802666853808899E-2</v>
      </c>
    </row>
    <row r="31" spans="1:13" x14ac:dyDescent="0.25">
      <c r="A31" s="31"/>
      <c r="B31" s="33" t="s">
        <v>59</v>
      </c>
      <c r="C31" s="36">
        <v>46821</v>
      </c>
      <c r="D31" s="22">
        <v>40949.938834572</v>
      </c>
      <c r="E31" s="369">
        <v>1.14337167117992</v>
      </c>
      <c r="F31" s="23">
        <v>12388.028317</v>
      </c>
      <c r="G31" s="23">
        <v>14775.6814500541</v>
      </c>
      <c r="H31" s="369">
        <v>0.83840656411516301</v>
      </c>
      <c r="I31" s="10">
        <v>34370005.700036503</v>
      </c>
      <c r="J31" s="24">
        <v>0.10644180556753</v>
      </c>
      <c r="K31" s="23">
        <v>13977258.863546001</v>
      </c>
      <c r="L31" s="24">
        <v>0.13915972042681299</v>
      </c>
      <c r="M31" s="24">
        <v>6.1507496043127802E-2</v>
      </c>
    </row>
    <row r="32" spans="1:13" x14ac:dyDescent="0.25">
      <c r="A32" s="31"/>
      <c r="B32" s="33" t="s">
        <v>60</v>
      </c>
      <c r="C32" s="36">
        <v>162148</v>
      </c>
      <c r="D32" s="22">
        <v>155058.356011575</v>
      </c>
      <c r="E32" s="369">
        <v>1.0457224245812</v>
      </c>
      <c r="F32" s="23">
        <v>53549.907901999999</v>
      </c>
      <c r="G32" s="23">
        <v>64505.286549431497</v>
      </c>
      <c r="H32" s="369">
        <v>0.83016308843095798</v>
      </c>
      <c r="I32" s="10">
        <v>77512384.010258302</v>
      </c>
      <c r="J32" s="24">
        <v>0.240051112586434</v>
      </c>
      <c r="K32" s="23">
        <v>30399968.1612688</v>
      </c>
      <c r="L32" s="24">
        <v>0.302666718246138</v>
      </c>
      <c r="M32" s="24">
        <v>0.26851950420096998</v>
      </c>
    </row>
    <row r="33" spans="1:13" x14ac:dyDescent="0.25">
      <c r="A33" s="31"/>
      <c r="B33" s="33" t="s">
        <v>61</v>
      </c>
      <c r="C33" s="36">
        <v>223101</v>
      </c>
      <c r="D33" s="22">
        <v>212218.74665416201</v>
      </c>
      <c r="E33" s="369">
        <v>1.0512784733554801</v>
      </c>
      <c r="F33" s="23">
        <v>63204.903867000001</v>
      </c>
      <c r="G33" s="23">
        <v>77163.534125578401</v>
      </c>
      <c r="H33" s="369">
        <v>0.81910327958979101</v>
      </c>
      <c r="I33" s="10">
        <v>63613322.353172302</v>
      </c>
      <c r="J33" s="24">
        <v>0.197006568707493</v>
      </c>
      <c r="K33" s="23">
        <v>19501631.670589</v>
      </c>
      <c r="L33" s="24">
        <v>0.19416121842200501</v>
      </c>
      <c r="M33" s="24">
        <v>0.32121264836048602</v>
      </c>
    </row>
    <row r="34" spans="1:13" x14ac:dyDescent="0.25">
      <c r="A34" s="31"/>
      <c r="B34" s="33" t="s">
        <v>62</v>
      </c>
      <c r="C34" s="36">
        <v>285819</v>
      </c>
      <c r="D34" s="22">
        <v>254298.103621419</v>
      </c>
      <c r="E34" s="369">
        <v>1.1239525420351</v>
      </c>
      <c r="F34" s="23">
        <v>39654.593366000001</v>
      </c>
      <c r="G34" s="23">
        <v>43538.353118924198</v>
      </c>
      <c r="H34" s="369">
        <v>0.91079681534311208</v>
      </c>
      <c r="I34" s="10">
        <v>48636449.701230697</v>
      </c>
      <c r="J34" s="24">
        <v>0.15062411009690199</v>
      </c>
      <c r="K34" s="23">
        <v>9150233.8989255205</v>
      </c>
      <c r="L34" s="24">
        <v>9.1101123878833706E-2</v>
      </c>
      <c r="M34" s="24">
        <v>0.181239362207333</v>
      </c>
    </row>
    <row r="35" spans="1:13" x14ac:dyDescent="0.25">
      <c r="A35" s="31"/>
      <c r="B35" s="32" t="s">
        <v>63</v>
      </c>
      <c r="C35" s="38">
        <v>404064</v>
      </c>
      <c r="D35" s="13">
        <v>335454.627219485</v>
      </c>
      <c r="E35" s="370">
        <v>1.2045265356725101</v>
      </c>
      <c r="F35" s="18">
        <v>29044.990675000001</v>
      </c>
      <c r="G35" s="18">
        <v>27384.1886587648</v>
      </c>
      <c r="H35" s="370">
        <v>1.06064820969978</v>
      </c>
      <c r="I35" s="12">
        <v>39078470.131155103</v>
      </c>
      <c r="J35" s="17">
        <v>0.121023631938837</v>
      </c>
      <c r="K35" s="18">
        <v>3588653.4372829301</v>
      </c>
      <c r="L35" s="17">
        <v>3.5729180801214802E-2</v>
      </c>
      <c r="M35" s="17">
        <v>0.113993583393548</v>
      </c>
    </row>
    <row r="36" spans="1:13" x14ac:dyDescent="0.25">
      <c r="A36" s="31"/>
      <c r="B36" s="21"/>
      <c r="C36" s="22"/>
      <c r="D36" s="22"/>
      <c r="E36" s="360"/>
      <c r="F36" s="23"/>
      <c r="G36" s="23"/>
      <c r="H36" s="360"/>
      <c r="I36" s="10"/>
      <c r="J36" s="24"/>
      <c r="K36" s="23"/>
      <c r="L36" s="24"/>
      <c r="M36" s="24"/>
    </row>
    <row r="37" spans="1:13" x14ac:dyDescent="0.25">
      <c r="A37" s="19" t="s">
        <v>64</v>
      </c>
      <c r="B37" s="25" t="s">
        <v>65</v>
      </c>
      <c r="C37" s="34">
        <v>188794</v>
      </c>
      <c r="D37" s="26">
        <v>135010.64224632</v>
      </c>
      <c r="E37" s="368">
        <v>1.39836383901911</v>
      </c>
      <c r="F37" s="30">
        <v>971.72401300000001</v>
      </c>
      <c r="G37" s="30">
        <v>682.24655726432104</v>
      </c>
      <c r="H37" s="368">
        <v>1.42430035396064</v>
      </c>
      <c r="I37" s="11">
        <v>6542025.1960083703</v>
      </c>
      <c r="J37" s="29">
        <v>2.02602519187439E-2</v>
      </c>
      <c r="K37" s="30">
        <v>55472.915813376203</v>
      </c>
      <c r="L37" s="29">
        <v>5.5229680806606802E-4</v>
      </c>
      <c r="M37" s="29">
        <v>2.8400231531263299E-3</v>
      </c>
    </row>
    <row r="38" spans="1:13" x14ac:dyDescent="0.25">
      <c r="A38" s="31"/>
      <c r="B38" s="33" t="s">
        <v>66</v>
      </c>
      <c r="C38" s="36">
        <v>191118</v>
      </c>
      <c r="D38" s="22">
        <v>139780.31119026401</v>
      </c>
      <c r="E38" s="369">
        <v>1.36727410586357</v>
      </c>
      <c r="F38" s="23">
        <v>2816.4341340000001</v>
      </c>
      <c r="G38" s="23">
        <v>2105.9670477249001</v>
      </c>
      <c r="H38" s="369">
        <v>1.3373590707616401</v>
      </c>
      <c r="I38" s="10">
        <v>21150002.717186298</v>
      </c>
      <c r="J38" s="24">
        <v>6.5500264871154401E-2</v>
      </c>
      <c r="K38" s="23">
        <v>341929.72000827902</v>
      </c>
      <c r="L38" s="24">
        <v>3.4043044281072401E-3</v>
      </c>
      <c r="M38" s="24">
        <v>8.7666183311242603E-3</v>
      </c>
    </row>
    <row r="39" spans="1:13" x14ac:dyDescent="0.25">
      <c r="A39" s="19"/>
      <c r="B39" s="33" t="s">
        <v>67</v>
      </c>
      <c r="C39" s="36">
        <v>157897</v>
      </c>
      <c r="D39" s="22">
        <v>120829.351067818</v>
      </c>
      <c r="E39" s="369">
        <v>1.3067768601304299</v>
      </c>
      <c r="F39" s="23">
        <v>4967.0789080000004</v>
      </c>
      <c r="G39" s="23">
        <v>3883.8988093633502</v>
      </c>
      <c r="H39" s="369">
        <v>1.27888988663281</v>
      </c>
      <c r="I39" s="10">
        <v>33806347.022977702</v>
      </c>
      <c r="J39" s="24">
        <v>0.104696189118305</v>
      </c>
      <c r="K39" s="23">
        <v>1038499.67075036</v>
      </c>
      <c r="L39" s="24">
        <v>1.0339461067139E-2</v>
      </c>
      <c r="M39" s="24">
        <v>1.6167707151533799E-2</v>
      </c>
    </row>
    <row r="40" spans="1:13" x14ac:dyDescent="0.25">
      <c r="A40" s="19"/>
      <c r="B40" s="33" t="s">
        <v>68</v>
      </c>
      <c r="C40" s="36">
        <v>173203</v>
      </c>
      <c r="D40" s="22">
        <v>143691.70078944901</v>
      </c>
      <c r="E40" s="369">
        <v>1.20537928807589</v>
      </c>
      <c r="F40" s="23">
        <v>10498.205343</v>
      </c>
      <c r="G40" s="23">
        <v>8931.0258317957705</v>
      </c>
      <c r="H40" s="369">
        <v>1.17547586813878</v>
      </c>
      <c r="I40" s="10">
        <v>41196860.264030501</v>
      </c>
      <c r="J40" s="24">
        <v>0.12758415661862901</v>
      </c>
      <c r="K40" s="23">
        <v>2502332.8548419299</v>
      </c>
      <c r="L40" s="24">
        <v>2.4913607445794302E-2</v>
      </c>
      <c r="M40" s="24">
        <v>3.7177644758187502E-2</v>
      </c>
    </row>
    <row r="41" spans="1:13" x14ac:dyDescent="0.25">
      <c r="A41" s="19"/>
      <c r="B41" s="33" t="s">
        <v>69</v>
      </c>
      <c r="C41" s="36">
        <v>257061</v>
      </c>
      <c r="D41" s="22">
        <v>255432.172386522</v>
      </c>
      <c r="E41" s="369">
        <v>1.0063767519896201</v>
      </c>
      <c r="F41" s="23">
        <v>33412.17224</v>
      </c>
      <c r="G41" s="23">
        <v>34047.116321328002</v>
      </c>
      <c r="H41" s="369">
        <v>0.98135101735678409</v>
      </c>
      <c r="I41" s="10">
        <v>88416446.415153995</v>
      </c>
      <c r="J41" s="24">
        <v>0.27382032695688802</v>
      </c>
      <c r="K41" s="23">
        <v>11914599.2105431</v>
      </c>
      <c r="L41" s="24">
        <v>0.118623566417663</v>
      </c>
      <c r="M41" s="24">
        <v>0.141729698186362</v>
      </c>
    </row>
    <row r="42" spans="1:13" x14ac:dyDescent="0.25">
      <c r="A42" s="31"/>
      <c r="B42" s="33" t="s">
        <v>70</v>
      </c>
      <c r="C42" s="36">
        <v>104419</v>
      </c>
      <c r="D42" s="22">
        <v>118707.199655877</v>
      </c>
      <c r="E42" s="369">
        <v>0.87963493623556499</v>
      </c>
      <c r="F42" s="23">
        <v>30833.324026999999</v>
      </c>
      <c r="G42" s="23">
        <v>35492.824178805</v>
      </c>
      <c r="H42" s="369">
        <v>0.86871993819563398</v>
      </c>
      <c r="I42" s="10">
        <v>62798290.204555303</v>
      </c>
      <c r="J42" s="24">
        <v>0.194482463990969</v>
      </c>
      <c r="K42" s="23">
        <v>18319016.680385001</v>
      </c>
      <c r="L42" s="24">
        <v>0.182386923260415</v>
      </c>
      <c r="M42" s="24">
        <v>0.14774782131820299</v>
      </c>
    </row>
    <row r="43" spans="1:13" x14ac:dyDescent="0.25">
      <c r="A43" s="31"/>
      <c r="B43" s="33" t="s">
        <v>71</v>
      </c>
      <c r="C43" s="36">
        <v>56160</v>
      </c>
      <c r="D43" s="22">
        <v>67702.723525380206</v>
      </c>
      <c r="E43" s="369">
        <v>0.82950872691180511</v>
      </c>
      <c r="F43" s="23">
        <v>32223.462264000002</v>
      </c>
      <c r="G43" s="23">
        <v>39052.190959890097</v>
      </c>
      <c r="H43" s="369">
        <v>0.82513839741017803</v>
      </c>
      <c r="I43" s="10">
        <v>42039170.0338507</v>
      </c>
      <c r="J43" s="24">
        <v>0.130192738459707</v>
      </c>
      <c r="K43" s="23">
        <v>23665468.016387802</v>
      </c>
      <c r="L43" s="24">
        <v>0.235617007961369</v>
      </c>
      <c r="M43" s="24">
        <v>0.16256458215212299</v>
      </c>
    </row>
    <row r="44" spans="1:13" x14ac:dyDescent="0.25">
      <c r="A44" s="31"/>
      <c r="B44" s="33" t="s">
        <v>72</v>
      </c>
      <c r="C44" s="36">
        <v>33753</v>
      </c>
      <c r="D44" s="22">
        <v>41438.732795102798</v>
      </c>
      <c r="E44" s="369">
        <v>0.81452780341750397</v>
      </c>
      <c r="F44" s="23">
        <v>42959.356578999999</v>
      </c>
      <c r="G44" s="23">
        <v>52730.416250322101</v>
      </c>
      <c r="H44" s="369">
        <v>0.81469784678093704</v>
      </c>
      <c r="I44" s="10">
        <v>24116008.816845302</v>
      </c>
      <c r="J44" s="24">
        <v>7.4685804359490099E-2</v>
      </c>
      <c r="K44" s="23">
        <v>29414103.2972374</v>
      </c>
      <c r="L44" s="24">
        <v>0.29285129734018001</v>
      </c>
      <c r="M44" s="24">
        <v>0.219503640480643</v>
      </c>
    </row>
    <row r="45" spans="1:13" x14ac:dyDescent="0.25">
      <c r="A45" s="31"/>
      <c r="B45" s="33" t="s">
        <v>73</v>
      </c>
      <c r="C45" s="36">
        <v>4856</v>
      </c>
      <c r="D45" s="22">
        <v>5738.2122379688399</v>
      </c>
      <c r="E45" s="369">
        <v>0.84625660373253797</v>
      </c>
      <c r="F45" s="23">
        <v>15855.778108</v>
      </c>
      <c r="G45" s="23">
        <v>18728.601835699701</v>
      </c>
      <c r="H45" s="369">
        <v>0.84660767776996393</v>
      </c>
      <c r="I45" s="10">
        <v>1916433.0789782701</v>
      </c>
      <c r="J45" s="24">
        <v>5.9350760356601103E-3</v>
      </c>
      <c r="K45" s="23">
        <v>5995444.2428024104</v>
      </c>
      <c r="L45" s="24">
        <v>5.9691557036189002E-2</v>
      </c>
      <c r="M45" s="24">
        <v>7.7962522892532901E-2</v>
      </c>
    </row>
    <row r="46" spans="1:13" x14ac:dyDescent="0.25">
      <c r="A46" s="31"/>
      <c r="B46" s="33" t="s">
        <v>74</v>
      </c>
      <c r="C46" s="36">
        <v>3189</v>
      </c>
      <c r="D46" s="22">
        <v>4000.8491101756699</v>
      </c>
      <c r="E46" s="369">
        <v>0.79708079764597206</v>
      </c>
      <c r="F46" s="23">
        <v>18450.649313000002</v>
      </c>
      <c r="G46" s="23">
        <v>23027.791823072901</v>
      </c>
      <c r="H46" s="369">
        <v>0.80123398086798803</v>
      </c>
      <c r="I46" s="10">
        <v>675480.11798613099</v>
      </c>
      <c r="J46" s="24">
        <v>2.0919206127258702E-3</v>
      </c>
      <c r="K46" s="23">
        <v>3803592.3347314</v>
      </c>
      <c r="L46" s="24">
        <v>3.78691452370018E-2</v>
      </c>
      <c r="M46" s="24">
        <v>9.5858984184749196E-2</v>
      </c>
    </row>
    <row r="47" spans="1:13" x14ac:dyDescent="0.25">
      <c r="A47" s="31"/>
      <c r="B47" s="32" t="s">
        <v>75</v>
      </c>
      <c r="C47" s="38">
        <v>1266</v>
      </c>
      <c r="D47" s="13">
        <v>1669.4989827296899</v>
      </c>
      <c r="E47" s="370">
        <v>0.75831133357748104</v>
      </c>
      <c r="F47" s="18">
        <v>16342.767185999999</v>
      </c>
      <c r="G47" s="18">
        <v>21543.622951030298</v>
      </c>
      <c r="H47" s="370">
        <v>0.75858954750312602</v>
      </c>
      <c r="I47" s="12">
        <v>242435.22285831699</v>
      </c>
      <c r="J47" s="17">
        <v>7.5080705774158E-4</v>
      </c>
      <c r="K47" s="18">
        <v>3389947.3800862501</v>
      </c>
      <c r="L47" s="17">
        <v>3.3750832998075499E-2</v>
      </c>
      <c r="M47" s="17">
        <v>8.9680757391415095E-2</v>
      </c>
    </row>
    <row r="48" spans="1:13" x14ac:dyDescent="0.25">
      <c r="A48" s="31"/>
      <c r="B48" s="21"/>
      <c r="C48" s="22"/>
      <c r="D48" s="22"/>
      <c r="E48" s="360"/>
      <c r="F48" s="23"/>
      <c r="G48" s="23"/>
      <c r="H48" s="360"/>
      <c r="I48" s="10"/>
      <c r="J48" s="24"/>
      <c r="K48" s="23"/>
      <c r="L48" s="24"/>
      <c r="M48" s="24"/>
    </row>
    <row r="49" spans="1:13" x14ac:dyDescent="0.25">
      <c r="A49" s="19" t="s">
        <v>235</v>
      </c>
      <c r="B49" s="25" t="s">
        <v>76</v>
      </c>
      <c r="C49" s="34">
        <v>846610</v>
      </c>
      <c r="D49" s="26">
        <v>787438.99367108895</v>
      </c>
      <c r="E49" s="368">
        <v>1.07514360706606</v>
      </c>
      <c r="F49" s="30">
        <v>191682.80355000001</v>
      </c>
      <c r="G49" s="30">
        <v>222901.25181202401</v>
      </c>
      <c r="H49" s="368">
        <v>0.85994493970652697</v>
      </c>
      <c r="I49" s="11">
        <v>261822502.490592</v>
      </c>
      <c r="J49" s="29">
        <v>0.81084827702783602</v>
      </c>
      <c r="K49" s="30">
        <v>94686492.738647103</v>
      </c>
      <c r="L49" s="29">
        <v>0.94271315902085195</v>
      </c>
      <c r="M49" s="29">
        <v>0.92788260969081005</v>
      </c>
    </row>
    <row r="50" spans="1:13" x14ac:dyDescent="0.25">
      <c r="A50" s="19"/>
      <c r="B50" s="33" t="s">
        <v>77</v>
      </c>
      <c r="C50" s="36">
        <v>186720</v>
      </c>
      <c r="D50" s="22">
        <v>154811.246457664</v>
      </c>
      <c r="E50" s="369">
        <v>1.20611392435925</v>
      </c>
      <c r="F50" s="23">
        <v>15613.064673999999</v>
      </c>
      <c r="G50" s="23">
        <v>15728.666043631099</v>
      </c>
      <c r="H50" s="369">
        <v>0.99265027502583703</v>
      </c>
      <c r="I50" s="10">
        <v>25147057.2548921</v>
      </c>
      <c r="J50" s="24">
        <v>7.7878898312720796E-2</v>
      </c>
      <c r="K50" s="23">
        <v>3421063.7851288002</v>
      </c>
      <c r="L50" s="24">
        <v>3.40606326711504E-2</v>
      </c>
      <c r="M50" s="24">
        <v>6.5474534471557697E-2</v>
      </c>
    </row>
    <row r="51" spans="1:13" x14ac:dyDescent="0.25">
      <c r="A51" s="19"/>
      <c r="B51" s="32" t="s">
        <v>78</v>
      </c>
      <c r="C51" s="38">
        <v>138386</v>
      </c>
      <c r="D51" s="13">
        <v>91751.153858853999</v>
      </c>
      <c r="E51" s="370">
        <v>1.50827530968043</v>
      </c>
      <c r="F51" s="18">
        <v>2035.083891</v>
      </c>
      <c r="G51" s="18">
        <v>1595.7847106417501</v>
      </c>
      <c r="H51" s="370">
        <v>1.27528724735154</v>
      </c>
      <c r="I51" s="12">
        <v>35929939.3449466</v>
      </c>
      <c r="J51" s="17">
        <v>0.111272824659551</v>
      </c>
      <c r="K51" s="18">
        <v>2332849.7998114899</v>
      </c>
      <c r="L51" s="17">
        <v>2.32262083079969E-2</v>
      </c>
      <c r="M51" s="17">
        <v>6.6428558376319304E-3</v>
      </c>
    </row>
    <row r="52" spans="1:13" x14ac:dyDescent="0.25">
      <c r="A52" s="31"/>
      <c r="B52" s="21"/>
      <c r="C52" s="22"/>
      <c r="D52" s="22"/>
      <c r="E52" s="360"/>
      <c r="F52" s="23"/>
      <c r="G52" s="23"/>
      <c r="H52" s="360"/>
      <c r="I52" s="10"/>
      <c r="J52" s="24"/>
      <c r="K52" s="23"/>
      <c r="L52" s="24"/>
      <c r="M52" s="24"/>
    </row>
    <row r="53" spans="1:13" x14ac:dyDescent="0.25">
      <c r="A53" s="19" t="s">
        <v>79</v>
      </c>
      <c r="B53" s="25">
        <v>2012</v>
      </c>
      <c r="C53" s="34">
        <v>144731</v>
      </c>
      <c r="D53" s="26">
        <v>125500.54913713199</v>
      </c>
      <c r="E53" s="368">
        <v>1.15323001369385</v>
      </c>
      <c r="F53" s="30">
        <v>21440.592044000001</v>
      </c>
      <c r="G53" s="30">
        <v>22575.170598849301</v>
      </c>
      <c r="H53" s="368">
        <v>0.949742193535977</v>
      </c>
      <c r="I53" s="11">
        <v>35627039.520609401</v>
      </c>
      <c r="J53" s="29">
        <v>0.110334762429073</v>
      </c>
      <c r="K53" s="30">
        <v>10394583.0884583</v>
      </c>
      <c r="L53" s="29">
        <v>0.103490054141858</v>
      </c>
      <c r="M53" s="29">
        <v>9.3974834323230103E-2</v>
      </c>
    </row>
    <row r="54" spans="1:13" x14ac:dyDescent="0.25">
      <c r="A54" s="31"/>
      <c r="B54" s="33">
        <v>2013</v>
      </c>
      <c r="C54" s="36">
        <v>156008</v>
      </c>
      <c r="D54" s="22">
        <v>131865.096945236</v>
      </c>
      <c r="E54" s="369">
        <v>1.18308789523577</v>
      </c>
      <c r="F54" s="23">
        <v>22435.795501000001</v>
      </c>
      <c r="G54" s="23">
        <v>24676.2481195644</v>
      </c>
      <c r="H54" s="369">
        <v>0.90920610752053188</v>
      </c>
      <c r="I54" s="10">
        <v>40864955.336866103</v>
      </c>
      <c r="J54" s="24">
        <v>0.12655626735865999</v>
      </c>
      <c r="K54" s="23">
        <v>11404628.9507984</v>
      </c>
      <c r="L54" s="24">
        <v>0.113546224753973</v>
      </c>
      <c r="M54" s="24">
        <v>0.1027210987665</v>
      </c>
    </row>
    <row r="55" spans="1:13" x14ac:dyDescent="0.25">
      <c r="A55" s="31"/>
      <c r="B55" s="33">
        <v>2014</v>
      </c>
      <c r="C55" s="36">
        <v>150448</v>
      </c>
      <c r="D55" s="22">
        <v>130203.42334148999</v>
      </c>
      <c r="E55" s="369">
        <v>1.1554842118506701</v>
      </c>
      <c r="F55" s="23">
        <v>24148.405126000001</v>
      </c>
      <c r="G55" s="23">
        <v>27000.311859068199</v>
      </c>
      <c r="H55" s="369">
        <v>0.89437504470488505</v>
      </c>
      <c r="I55" s="10">
        <v>40543715.565657496</v>
      </c>
      <c r="J55" s="24">
        <v>0.1255614074344</v>
      </c>
      <c r="K55" s="23">
        <v>11887311.4991634</v>
      </c>
      <c r="L55" s="24">
        <v>0.11835188580247499</v>
      </c>
      <c r="M55" s="24">
        <v>0.112395599515904</v>
      </c>
    </row>
    <row r="56" spans="1:13" x14ac:dyDescent="0.25">
      <c r="A56" s="19"/>
      <c r="B56" s="33">
        <v>2015</v>
      </c>
      <c r="C56" s="36">
        <v>145516</v>
      </c>
      <c r="D56" s="22">
        <v>127083.93056957801</v>
      </c>
      <c r="E56" s="369">
        <v>1.1450385532443901</v>
      </c>
      <c r="F56" s="23">
        <v>25531.153614999999</v>
      </c>
      <c r="G56" s="23">
        <v>28842.462379134999</v>
      </c>
      <c r="H56" s="369">
        <v>0.88519327092785005</v>
      </c>
      <c r="I56" s="10">
        <v>40581099.545438997</v>
      </c>
      <c r="J56" s="24">
        <v>0.125677183333362</v>
      </c>
      <c r="K56" s="23">
        <v>12447156.2110635</v>
      </c>
      <c r="L56" s="24">
        <v>0.123925785116427</v>
      </c>
      <c r="M56" s="24">
        <v>0.120064015095034</v>
      </c>
    </row>
    <row r="57" spans="1:13" x14ac:dyDescent="0.25">
      <c r="A57" s="19"/>
      <c r="B57" s="33">
        <v>2016</v>
      </c>
      <c r="C57" s="36">
        <v>139801</v>
      </c>
      <c r="D57" s="22">
        <v>125480.247501705</v>
      </c>
      <c r="E57" s="369">
        <v>1.1141275442423799</v>
      </c>
      <c r="F57" s="23">
        <v>26441.430034000001</v>
      </c>
      <c r="G57" s="23">
        <v>30634.355149388099</v>
      </c>
      <c r="H57" s="369">
        <v>0.86312996976951695</v>
      </c>
      <c r="I57" s="10">
        <v>40465146.980147801</v>
      </c>
      <c r="J57" s="24">
        <v>0.12531808533036801</v>
      </c>
      <c r="K57" s="23">
        <v>12900637.590490799</v>
      </c>
      <c r="L57" s="24">
        <v>0.12844071487454001</v>
      </c>
      <c r="M57" s="24">
        <v>0.127523220130593</v>
      </c>
    </row>
    <row r="58" spans="1:13" x14ac:dyDescent="0.25">
      <c r="A58" s="31"/>
      <c r="B58" s="33">
        <v>2017</v>
      </c>
      <c r="C58" s="36">
        <v>134819</v>
      </c>
      <c r="D58" s="22">
        <v>121946.11278416601</v>
      </c>
      <c r="E58" s="369">
        <v>1.1055620956005199</v>
      </c>
      <c r="F58" s="23">
        <v>27269.364979000002</v>
      </c>
      <c r="G58" s="23">
        <v>32405.272077150399</v>
      </c>
      <c r="H58" s="369">
        <v>0.84151013804411801</v>
      </c>
      <c r="I58" s="10">
        <v>39759033.212944001</v>
      </c>
      <c r="J58" s="24">
        <v>0.123131294179583</v>
      </c>
      <c r="K58" s="23">
        <v>13148129.1607926</v>
      </c>
      <c r="L58" s="24">
        <v>0.13090477868472</v>
      </c>
      <c r="M58" s="24">
        <v>0.13489510793795001</v>
      </c>
    </row>
    <row r="59" spans="1:13" ht="12.75" customHeight="1" x14ac:dyDescent="0.25">
      <c r="A59" s="31"/>
      <c r="B59" s="33">
        <v>2018</v>
      </c>
      <c r="C59" s="36">
        <v>156677</v>
      </c>
      <c r="D59" s="22">
        <v>137780.26323534199</v>
      </c>
      <c r="E59" s="369">
        <v>1.13715126042676</v>
      </c>
      <c r="F59" s="23">
        <v>30792.540127</v>
      </c>
      <c r="G59" s="23">
        <v>36331.1995586544</v>
      </c>
      <c r="H59" s="369">
        <v>0.84755087916344296</v>
      </c>
      <c r="I59" s="10">
        <v>42822038.526027396</v>
      </c>
      <c r="J59" s="24">
        <v>0.132617234299378</v>
      </c>
      <c r="K59" s="23">
        <v>13960884.9433985</v>
      </c>
      <c r="L59" s="24">
        <v>0.13899669918121299</v>
      </c>
      <c r="M59" s="24">
        <v>0.151237770024329</v>
      </c>
    </row>
    <row r="60" spans="1:13" ht="12.75" customHeight="1" x14ac:dyDescent="0.25">
      <c r="A60" s="31"/>
      <c r="B60" s="32">
        <v>2019</v>
      </c>
      <c r="C60" s="38">
        <v>143716</v>
      </c>
      <c r="D60" s="13">
        <v>134141.770472959</v>
      </c>
      <c r="E60" s="370">
        <v>1.0713739612447599</v>
      </c>
      <c r="F60" s="18">
        <v>31271.670688999999</v>
      </c>
      <c r="G60" s="18">
        <v>37760.682824486699</v>
      </c>
      <c r="H60" s="370">
        <v>0.82815426919984703</v>
      </c>
      <c r="I60" s="12">
        <v>42236470.402739704</v>
      </c>
      <c r="J60" s="17">
        <v>0.13080376563517401</v>
      </c>
      <c r="K60" s="18">
        <v>14297074.8794218</v>
      </c>
      <c r="L60" s="17">
        <v>0.142343857444793</v>
      </c>
      <c r="M60" s="17">
        <v>0.15718835420645999</v>
      </c>
    </row>
    <row r="61" spans="1:13" ht="12.75" customHeight="1" x14ac:dyDescent="0.25">
      <c r="A61" s="31" t="s">
        <v>79</v>
      </c>
      <c r="B61" s="21"/>
      <c r="C61" s="22"/>
      <c r="D61" s="22"/>
      <c r="E61" s="22"/>
      <c r="F61" s="22"/>
      <c r="G61" s="22"/>
      <c r="H61" s="22"/>
      <c r="I61" s="10"/>
      <c r="J61" s="22"/>
      <c r="K61" s="22"/>
      <c r="L61" s="22"/>
      <c r="M61" s="22"/>
    </row>
    <row r="62" spans="1:13" ht="12.75" customHeight="1" x14ac:dyDescent="0.25">
      <c r="A62" s="31" t="s">
        <v>79</v>
      </c>
      <c r="B62" s="21"/>
      <c r="C62" s="22"/>
      <c r="D62" s="22"/>
      <c r="E62" s="20"/>
      <c r="F62" s="23"/>
      <c r="G62" s="23"/>
      <c r="H62" s="20"/>
      <c r="I62" s="10"/>
      <c r="J62" s="20"/>
      <c r="K62" s="23"/>
      <c r="L62" s="20"/>
      <c r="M62" s="20"/>
    </row>
    <row r="63" spans="1:13" x14ac:dyDescent="0.25">
      <c r="A63" s="31" t="s">
        <v>79</v>
      </c>
    </row>
    <row r="64" spans="1:13" x14ac:dyDescent="0.25">
      <c r="A64" s="31" t="s">
        <v>79</v>
      </c>
    </row>
    <row r="65" spans="1:1" x14ac:dyDescent="0.25">
      <c r="A65" s="19"/>
    </row>
    <row r="66" spans="1:1" x14ac:dyDescent="0.25">
      <c r="A66" s="19"/>
    </row>
    <row r="67" spans="1:1" x14ac:dyDescent="0.25">
      <c r="A67" s="19"/>
    </row>
    <row r="68" spans="1:1" x14ac:dyDescent="0.25">
      <c r="A68" s="31" t="s">
        <v>83</v>
      </c>
    </row>
    <row r="69" spans="1:1" x14ac:dyDescent="0.25">
      <c r="A69" s="31" t="s">
        <v>83</v>
      </c>
    </row>
    <row r="70" spans="1:1" x14ac:dyDescent="0.25">
      <c r="A70" s="31" t="s">
        <v>83</v>
      </c>
    </row>
    <row r="71" spans="1:1" x14ac:dyDescent="0.25">
      <c r="A71" s="31" t="s">
        <v>83</v>
      </c>
    </row>
    <row r="72" spans="1:1" x14ac:dyDescent="0.25">
      <c r="A72" s="31" t="s">
        <v>83</v>
      </c>
    </row>
    <row r="73" spans="1:1" x14ac:dyDescent="0.25">
      <c r="A73" s="31" t="s">
        <v>83</v>
      </c>
    </row>
    <row r="74" spans="1:1" x14ac:dyDescent="0.25">
      <c r="A74" s="31" t="s">
        <v>83</v>
      </c>
    </row>
    <row r="75" spans="1:1" x14ac:dyDescent="0.25">
      <c r="A75" s="31"/>
    </row>
    <row r="76" spans="1:1" x14ac:dyDescent="0.25">
      <c r="A76" s="19"/>
    </row>
    <row r="77" spans="1:1" x14ac:dyDescent="0.25">
      <c r="A77" s="19"/>
    </row>
    <row r="78" spans="1:1" x14ac:dyDescent="0.25">
      <c r="A78" s="31"/>
    </row>
    <row r="79" spans="1:1" x14ac:dyDescent="0.25">
      <c r="A79" s="31"/>
    </row>
    <row r="80" spans="1:1" x14ac:dyDescent="0.25">
      <c r="A80" s="31"/>
    </row>
    <row r="81" spans="1:1" x14ac:dyDescent="0.25">
      <c r="A81" s="31"/>
    </row>
    <row r="82" spans="1:1" x14ac:dyDescent="0.25">
      <c r="A82" s="19"/>
    </row>
    <row r="83" spans="1:1" x14ac:dyDescent="0.25">
      <c r="A83" s="19"/>
    </row>
    <row r="84" spans="1:1" x14ac:dyDescent="0.25">
      <c r="A84" s="31"/>
    </row>
    <row r="85" spans="1:1" x14ac:dyDescent="0.25">
      <c r="A85" s="31"/>
    </row>
    <row r="86" spans="1:1" x14ac:dyDescent="0.25">
      <c r="A86" s="31"/>
    </row>
    <row r="87" spans="1:1" x14ac:dyDescent="0.25">
      <c r="A87" s="31" t="s">
        <v>79</v>
      </c>
    </row>
    <row r="88" spans="1:1" x14ac:dyDescent="0.25">
      <c r="A88" s="31" t="s">
        <v>79</v>
      </c>
    </row>
    <row r="89" spans="1:1" x14ac:dyDescent="0.25">
      <c r="A89" s="31" t="s">
        <v>79</v>
      </c>
    </row>
    <row r="90" spans="1:1" x14ac:dyDescent="0.25">
      <c r="A90" s="31" t="s">
        <v>79</v>
      </c>
    </row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2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M35"/>
  <sheetViews>
    <sheetView workbookViewId="0">
      <pane ySplit="5" topLeftCell="A6" activePane="bottomLeft" state="frozen"/>
      <selection pane="bottomLeft" activeCell="A6" sqref="A6"/>
    </sheetView>
  </sheetViews>
  <sheetFormatPr defaultColWidth="11.42578125" defaultRowHeight="15" x14ac:dyDescent="0.25"/>
  <cols>
    <col min="2" max="2" width="17.85546875" customWidth="1"/>
  </cols>
  <sheetData>
    <row r="1" spans="2:13" x14ac:dyDescent="0.25">
      <c r="B1" s="535" t="s">
        <v>215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</row>
    <row r="2" spans="2:13" x14ac:dyDescent="0.25">
      <c r="B2" s="536" t="s">
        <v>285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</row>
    <row r="3" spans="2:13" x14ac:dyDescent="0.25">
      <c r="B3" s="536" t="s">
        <v>196</v>
      </c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</row>
    <row r="4" spans="2:13" x14ac:dyDescent="0.25">
      <c r="B4" s="536" t="s">
        <v>208</v>
      </c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</row>
    <row r="7" spans="2:13" x14ac:dyDescent="0.25">
      <c r="B7" s="556" t="s">
        <v>209</v>
      </c>
      <c r="C7" s="556"/>
      <c r="D7" s="556"/>
      <c r="E7" s="556"/>
      <c r="F7" s="556"/>
      <c r="G7" s="556"/>
      <c r="H7" s="556"/>
      <c r="I7" s="556"/>
      <c r="J7" s="556"/>
      <c r="K7" s="556"/>
      <c r="L7" s="556"/>
      <c r="M7" s="556"/>
    </row>
    <row r="8" spans="2:13" ht="12.75" customHeight="1" x14ac:dyDescent="0.25">
      <c r="B8" s="252"/>
      <c r="C8" s="552" t="s">
        <v>210</v>
      </c>
      <c r="D8" s="552"/>
      <c r="E8" s="557" t="s">
        <v>55</v>
      </c>
      <c r="F8" s="557"/>
      <c r="G8" s="557"/>
      <c r="H8" s="557"/>
      <c r="I8" s="557"/>
      <c r="J8" s="557"/>
      <c r="K8" s="557"/>
      <c r="L8" s="557"/>
      <c r="M8" s="277"/>
    </row>
    <row r="9" spans="2:13" ht="26.25" customHeight="1" x14ac:dyDescent="0.25">
      <c r="B9" s="253" t="s">
        <v>153</v>
      </c>
      <c r="C9" s="27" t="s">
        <v>212</v>
      </c>
      <c r="D9" s="254" t="s">
        <v>213</v>
      </c>
      <c r="E9" s="27" t="s">
        <v>56</v>
      </c>
      <c r="F9" s="27" t="s">
        <v>57</v>
      </c>
      <c r="G9" s="27" t="s">
        <v>58</v>
      </c>
      <c r="H9" s="27" t="s">
        <v>59</v>
      </c>
      <c r="I9" s="27" t="s">
        <v>60</v>
      </c>
      <c r="J9" s="27" t="s">
        <v>61</v>
      </c>
      <c r="K9" s="27" t="s">
        <v>62</v>
      </c>
      <c r="L9" s="27" t="s">
        <v>63</v>
      </c>
      <c r="M9" s="278" t="s">
        <v>160</v>
      </c>
    </row>
    <row r="10" spans="2:13" x14ac:dyDescent="0.25">
      <c r="B10" s="87" t="s">
        <v>69</v>
      </c>
      <c r="C10" s="279">
        <v>2</v>
      </c>
      <c r="D10" s="191">
        <v>1</v>
      </c>
      <c r="E10" s="281">
        <v>0.99373961884870099</v>
      </c>
      <c r="F10" s="281">
        <v>1.05722848391517</v>
      </c>
      <c r="G10" s="281">
        <v>0.84054950249523697</v>
      </c>
      <c r="H10" s="281">
        <v>0.806311575397478</v>
      </c>
      <c r="I10" s="281">
        <v>0.75508903951463902</v>
      </c>
      <c r="J10" s="281">
        <v>0.85313174936856095</v>
      </c>
      <c r="K10" s="281">
        <v>0.93686398825625306</v>
      </c>
      <c r="L10" s="281">
        <v>1.07662363479088</v>
      </c>
      <c r="M10" s="281">
        <v>0.86695974707583701</v>
      </c>
    </row>
    <row r="11" spans="2:13" x14ac:dyDescent="0.25">
      <c r="B11" s="88"/>
      <c r="C11" s="280"/>
      <c r="D11" s="191">
        <v>2</v>
      </c>
      <c r="E11" s="281">
        <v>1.42054951052954</v>
      </c>
      <c r="F11" s="281">
        <v>1.1554163864526801</v>
      </c>
      <c r="G11" s="281">
        <v>1.2258178852005801</v>
      </c>
      <c r="H11" s="281">
        <v>0.99068042312378102</v>
      </c>
      <c r="I11" s="281">
        <v>0.98298598911283197</v>
      </c>
      <c r="J11" s="281">
        <v>1.0617301547618501</v>
      </c>
      <c r="K11" s="281">
        <v>1.18864435297235</v>
      </c>
      <c r="L11" s="281">
        <v>1.29951902675147</v>
      </c>
      <c r="M11" s="281">
        <v>1.0890797365304901</v>
      </c>
    </row>
    <row r="12" spans="2:13" x14ac:dyDescent="0.25">
      <c r="B12" s="87" t="s">
        <v>70</v>
      </c>
      <c r="C12" s="279">
        <v>2</v>
      </c>
      <c r="D12" s="191">
        <v>1</v>
      </c>
      <c r="E12" s="281">
        <v>0.90827959930428503</v>
      </c>
      <c r="F12" s="281">
        <v>0.79851861326349804</v>
      </c>
      <c r="G12" s="281">
        <v>0.79988916806548405</v>
      </c>
      <c r="H12" s="281">
        <v>0.72898475564621901</v>
      </c>
      <c r="I12" s="281">
        <v>0.72487787434506401</v>
      </c>
      <c r="J12" s="281">
        <v>0.76736422848514796</v>
      </c>
      <c r="K12" s="281">
        <v>0.88065958376512399</v>
      </c>
      <c r="L12" s="281">
        <v>0.945704425492222</v>
      </c>
      <c r="M12" s="281">
        <v>0.78230836041162799</v>
      </c>
    </row>
    <row r="13" spans="2:13" x14ac:dyDescent="0.25">
      <c r="B13" s="88"/>
      <c r="C13" s="280"/>
      <c r="D13" s="191">
        <v>2</v>
      </c>
      <c r="E13" s="281">
        <v>1.6558570238049899</v>
      </c>
      <c r="F13" s="281">
        <v>0.99095567695493902</v>
      </c>
      <c r="G13" s="281">
        <v>0.922987944587497</v>
      </c>
      <c r="H13" s="281">
        <v>0.87280596070164196</v>
      </c>
      <c r="I13" s="281">
        <v>0.91626619397919895</v>
      </c>
      <c r="J13" s="281">
        <v>1.0981644531775001</v>
      </c>
      <c r="K13" s="281">
        <v>1.09843155332076</v>
      </c>
      <c r="L13" s="281">
        <v>1.1419436556073399</v>
      </c>
      <c r="M13" s="281">
        <v>1.0213095626155599</v>
      </c>
    </row>
    <row r="14" spans="2:13" x14ac:dyDescent="0.25">
      <c r="B14" s="87" t="s">
        <v>71</v>
      </c>
      <c r="C14" s="279">
        <v>2</v>
      </c>
      <c r="D14" s="191">
        <v>1</v>
      </c>
      <c r="E14" s="281">
        <v>0.80054769148308602</v>
      </c>
      <c r="F14" s="281">
        <v>0.92797734843834601</v>
      </c>
      <c r="G14" s="281">
        <v>0.79059974952835799</v>
      </c>
      <c r="H14" s="281">
        <v>0.70563099537059903</v>
      </c>
      <c r="I14" s="281">
        <v>0.65773193885432102</v>
      </c>
      <c r="J14" s="281">
        <v>0.83424281226716201</v>
      </c>
      <c r="K14" s="281">
        <v>0.87497038753369605</v>
      </c>
      <c r="L14" s="281">
        <v>1.01031587465374</v>
      </c>
      <c r="M14" s="281">
        <v>0.77126847530147802</v>
      </c>
    </row>
    <row r="15" spans="2:13" x14ac:dyDescent="0.25">
      <c r="B15" s="88"/>
      <c r="C15" s="280"/>
      <c r="D15" s="191">
        <v>2</v>
      </c>
      <c r="E15" s="281">
        <v>1.6192865173359401</v>
      </c>
      <c r="F15" s="281">
        <v>1.22957017507619</v>
      </c>
      <c r="G15" s="281">
        <v>1.01700343865583</v>
      </c>
      <c r="H15" s="281">
        <v>0.88580115172530705</v>
      </c>
      <c r="I15" s="281">
        <v>1.0642467227313399</v>
      </c>
      <c r="J15" s="281">
        <v>1.1276066687145501</v>
      </c>
      <c r="K15" s="281">
        <v>1.17120308944812</v>
      </c>
      <c r="L15" s="281">
        <v>1.3849650725167599</v>
      </c>
      <c r="M15" s="281">
        <v>1.1103451339593799</v>
      </c>
    </row>
    <row r="16" spans="2:13" x14ac:dyDescent="0.25">
      <c r="B16" s="87" t="s">
        <v>72</v>
      </c>
      <c r="C16" s="279">
        <v>2</v>
      </c>
      <c r="D16" s="191">
        <v>1</v>
      </c>
      <c r="E16" s="281">
        <v>1.38646386524117</v>
      </c>
      <c r="F16" s="281">
        <v>0.54747583772193398</v>
      </c>
      <c r="G16" s="281">
        <v>0.81583695991407201</v>
      </c>
      <c r="H16" s="281">
        <v>0.72128476041193701</v>
      </c>
      <c r="I16" s="281">
        <v>0.61148454335966995</v>
      </c>
      <c r="J16" s="281">
        <v>0.69498080279666397</v>
      </c>
      <c r="K16" s="281">
        <v>1.18337715122944</v>
      </c>
      <c r="L16" s="281">
        <v>1.1795778349495301</v>
      </c>
      <c r="M16" s="281">
        <v>0.75507245271045897</v>
      </c>
    </row>
    <row r="17" spans="2:13" x14ac:dyDescent="0.25">
      <c r="B17" s="88"/>
      <c r="C17" s="280"/>
      <c r="D17" s="191">
        <v>2</v>
      </c>
      <c r="E17" s="281">
        <v>1.36546444134405</v>
      </c>
      <c r="F17" s="281">
        <v>1.47154666817305</v>
      </c>
      <c r="G17" s="281">
        <v>0.89807192777269096</v>
      </c>
      <c r="H17" s="281">
        <v>0.92028354133664803</v>
      </c>
      <c r="I17" s="281">
        <v>0.71280234178125901</v>
      </c>
      <c r="J17" s="281">
        <v>1.03723111233692</v>
      </c>
      <c r="K17" s="281">
        <v>1.11319510536666</v>
      </c>
      <c r="L17" s="281">
        <v>0.98585193793784698</v>
      </c>
      <c r="M17" s="281">
        <v>0.93352163086967799</v>
      </c>
    </row>
    <row r="18" spans="2:13" x14ac:dyDescent="0.25">
      <c r="B18" s="87" t="s">
        <v>216</v>
      </c>
      <c r="C18" s="279">
        <v>2</v>
      </c>
      <c r="D18" s="191">
        <v>1</v>
      </c>
      <c r="E18" s="281">
        <v>0.62041424386669197</v>
      </c>
      <c r="F18" s="281">
        <v>0.51139792841148801</v>
      </c>
      <c r="G18" s="281">
        <v>9.71278131171983E-2</v>
      </c>
      <c r="H18" s="281">
        <v>0.78746112398758505</v>
      </c>
      <c r="I18" s="281">
        <v>0.65698102218673604</v>
      </c>
      <c r="J18" s="281">
        <v>0.47441339250433001</v>
      </c>
      <c r="K18" s="281">
        <v>0.71077230763202903</v>
      </c>
      <c r="L18" s="281">
        <v>0.43136424199765</v>
      </c>
      <c r="M18" s="281">
        <v>0.58756056741121998</v>
      </c>
    </row>
    <row r="19" spans="2:13" x14ac:dyDescent="0.25">
      <c r="B19" s="89"/>
      <c r="C19" s="280"/>
      <c r="D19" s="191">
        <v>2</v>
      </c>
      <c r="E19" s="281">
        <v>0</v>
      </c>
      <c r="F19" s="281">
        <v>1.3262979778078701</v>
      </c>
      <c r="G19" s="281">
        <v>0.93844299543389897</v>
      </c>
      <c r="H19" s="281">
        <v>0.479466293467182</v>
      </c>
      <c r="I19" s="281">
        <v>0.575802243458584</v>
      </c>
      <c r="J19" s="281">
        <v>1.0529719618311699</v>
      </c>
      <c r="K19" s="281">
        <v>0.98882792552075405</v>
      </c>
      <c r="L19" s="281">
        <v>2.6357135129299998</v>
      </c>
      <c r="M19" s="281">
        <v>0.79967452916717296</v>
      </c>
    </row>
    <row r="22" spans="2:13" x14ac:dyDescent="0.25">
      <c r="E22" s="67"/>
      <c r="F22" s="67"/>
      <c r="G22" s="67"/>
      <c r="H22" s="67"/>
      <c r="I22" s="67"/>
      <c r="J22" s="67"/>
      <c r="K22" s="67"/>
      <c r="L22" s="67"/>
      <c r="M22" s="67"/>
    </row>
    <row r="23" spans="2:13" ht="12.75" customHeight="1" x14ac:dyDescent="0.25">
      <c r="B23" s="556" t="s">
        <v>214</v>
      </c>
      <c r="C23" s="556"/>
      <c r="D23" s="556"/>
      <c r="E23" s="556"/>
      <c r="F23" s="556"/>
      <c r="G23" s="556"/>
      <c r="H23" s="556"/>
      <c r="I23" s="556"/>
      <c r="J23" s="556"/>
      <c r="K23" s="556"/>
      <c r="L23" s="556"/>
      <c r="M23" s="556"/>
    </row>
    <row r="24" spans="2:13" ht="12.75" customHeight="1" x14ac:dyDescent="0.25">
      <c r="B24" s="252"/>
      <c r="C24" s="552" t="s">
        <v>210</v>
      </c>
      <c r="D24" s="552"/>
      <c r="E24" s="557" t="s">
        <v>55</v>
      </c>
      <c r="F24" s="557"/>
      <c r="G24" s="557"/>
      <c r="H24" s="557"/>
      <c r="I24" s="557"/>
      <c r="J24" s="557"/>
      <c r="K24" s="557"/>
      <c r="L24" s="557"/>
      <c r="M24" s="277"/>
    </row>
    <row r="25" spans="2:13" ht="25.5" customHeight="1" x14ac:dyDescent="0.25">
      <c r="B25" s="253" t="s">
        <v>153</v>
      </c>
      <c r="C25" s="27" t="s">
        <v>212</v>
      </c>
      <c r="D25" s="254" t="s">
        <v>213</v>
      </c>
      <c r="E25" s="27" t="s">
        <v>56</v>
      </c>
      <c r="F25" s="27" t="s">
        <v>57</v>
      </c>
      <c r="G25" s="27" t="s">
        <v>58</v>
      </c>
      <c r="H25" s="27" t="s">
        <v>59</v>
      </c>
      <c r="I25" s="27" t="s">
        <v>60</v>
      </c>
      <c r="J25" s="27" t="s">
        <v>61</v>
      </c>
      <c r="K25" s="27" t="s">
        <v>62</v>
      </c>
      <c r="L25" s="27" t="s">
        <v>63</v>
      </c>
      <c r="M25" s="278" t="s">
        <v>160</v>
      </c>
    </row>
    <row r="26" spans="2:13" ht="12.75" customHeight="1" x14ac:dyDescent="0.25">
      <c r="B26" s="87" t="s">
        <v>69</v>
      </c>
      <c r="C26" s="279">
        <v>2</v>
      </c>
      <c r="D26" s="191">
        <v>1</v>
      </c>
      <c r="E26" s="282">
        <v>148</v>
      </c>
      <c r="F26" s="282">
        <v>230</v>
      </c>
      <c r="G26" s="282">
        <v>249</v>
      </c>
      <c r="H26" s="282">
        <v>632</v>
      </c>
      <c r="I26" s="282">
        <v>2251</v>
      </c>
      <c r="J26" s="282">
        <v>2972</v>
      </c>
      <c r="K26" s="282">
        <v>2458</v>
      </c>
      <c r="L26" s="282">
        <v>1003</v>
      </c>
      <c r="M26" s="282">
        <v>9943</v>
      </c>
    </row>
    <row r="27" spans="2:13" ht="12.75" customHeight="1" x14ac:dyDescent="0.25">
      <c r="B27" s="88"/>
      <c r="C27" s="280"/>
      <c r="D27" s="191">
        <v>2</v>
      </c>
      <c r="E27" s="282">
        <v>228</v>
      </c>
      <c r="F27" s="282">
        <v>259</v>
      </c>
      <c r="G27" s="282">
        <v>325</v>
      </c>
      <c r="H27" s="282">
        <v>630</v>
      </c>
      <c r="I27" s="282">
        <v>2127</v>
      </c>
      <c r="J27" s="282">
        <v>2305</v>
      </c>
      <c r="K27" s="282">
        <v>1698</v>
      </c>
      <c r="L27" s="282">
        <v>643</v>
      </c>
      <c r="M27" s="282">
        <v>8215</v>
      </c>
    </row>
    <row r="28" spans="2:13" ht="12.75" customHeight="1" x14ac:dyDescent="0.25">
      <c r="B28" s="87" t="s">
        <v>70</v>
      </c>
      <c r="C28" s="279">
        <v>2</v>
      </c>
      <c r="D28" s="191">
        <v>1</v>
      </c>
      <c r="E28" s="282">
        <v>70</v>
      </c>
      <c r="F28" s="282">
        <v>74</v>
      </c>
      <c r="G28" s="282">
        <v>96</v>
      </c>
      <c r="H28" s="282">
        <v>236</v>
      </c>
      <c r="I28" s="282">
        <v>835</v>
      </c>
      <c r="J28" s="282">
        <v>823</v>
      </c>
      <c r="K28" s="282">
        <v>553</v>
      </c>
      <c r="L28" s="282">
        <v>139</v>
      </c>
      <c r="M28" s="282">
        <v>2826</v>
      </c>
    </row>
    <row r="29" spans="2:13" ht="12.75" customHeight="1" x14ac:dyDescent="0.25">
      <c r="B29" s="88"/>
      <c r="C29" s="280"/>
      <c r="D29" s="191">
        <v>2</v>
      </c>
      <c r="E29" s="282">
        <v>87</v>
      </c>
      <c r="F29" s="282">
        <v>69</v>
      </c>
      <c r="G29" s="282">
        <v>84</v>
      </c>
      <c r="H29" s="282">
        <v>189</v>
      </c>
      <c r="I29" s="282">
        <v>636</v>
      </c>
      <c r="J29" s="282">
        <v>630</v>
      </c>
      <c r="K29" s="282">
        <v>352</v>
      </c>
      <c r="L29" s="282">
        <v>111</v>
      </c>
      <c r="M29" s="282">
        <v>2158</v>
      </c>
    </row>
    <row r="30" spans="2:13" ht="12.75" customHeight="1" x14ac:dyDescent="0.25">
      <c r="B30" s="87" t="s">
        <v>71</v>
      </c>
      <c r="C30" s="279">
        <v>2</v>
      </c>
      <c r="D30" s="191">
        <v>1</v>
      </c>
      <c r="E30" s="282">
        <v>25</v>
      </c>
      <c r="F30" s="282">
        <v>42</v>
      </c>
      <c r="G30" s="282">
        <v>48</v>
      </c>
      <c r="H30" s="282">
        <v>101</v>
      </c>
      <c r="I30" s="282">
        <v>333</v>
      </c>
      <c r="J30" s="282">
        <v>357</v>
      </c>
      <c r="K30" s="282">
        <v>188</v>
      </c>
      <c r="L30" s="282">
        <v>41</v>
      </c>
      <c r="M30" s="282">
        <v>1135</v>
      </c>
    </row>
    <row r="31" spans="2:13" ht="12.75" customHeight="1" x14ac:dyDescent="0.25">
      <c r="B31" s="88"/>
      <c r="C31" s="280"/>
      <c r="D31" s="191">
        <v>2</v>
      </c>
      <c r="E31" s="282">
        <v>36</v>
      </c>
      <c r="F31" s="282">
        <v>37</v>
      </c>
      <c r="G31" s="282">
        <v>37</v>
      </c>
      <c r="H31" s="282">
        <v>83</v>
      </c>
      <c r="I31" s="282">
        <v>303</v>
      </c>
      <c r="J31" s="282">
        <v>251</v>
      </c>
      <c r="K31" s="282">
        <v>146</v>
      </c>
      <c r="L31" s="282">
        <v>56</v>
      </c>
      <c r="M31" s="282">
        <v>949</v>
      </c>
    </row>
    <row r="32" spans="2:13" ht="12.75" customHeight="1" x14ac:dyDescent="0.25">
      <c r="B32" s="87" t="s">
        <v>72</v>
      </c>
      <c r="C32" s="279">
        <v>2</v>
      </c>
      <c r="D32" s="191">
        <v>1</v>
      </c>
      <c r="E32" s="282">
        <v>21</v>
      </c>
      <c r="F32" s="282">
        <v>14</v>
      </c>
      <c r="G32" s="282">
        <v>26</v>
      </c>
      <c r="H32" s="282">
        <v>55</v>
      </c>
      <c r="I32" s="282">
        <v>155</v>
      </c>
      <c r="J32" s="282">
        <v>135</v>
      </c>
      <c r="K32" s="282">
        <v>89</v>
      </c>
      <c r="L32" s="282">
        <v>22</v>
      </c>
      <c r="M32" s="282">
        <v>517</v>
      </c>
    </row>
    <row r="33" spans="2:13" ht="12.75" customHeight="1" x14ac:dyDescent="0.25">
      <c r="B33" s="88"/>
      <c r="C33" s="280"/>
      <c r="D33" s="191">
        <v>2</v>
      </c>
      <c r="E33" s="282">
        <v>15</v>
      </c>
      <c r="F33" s="282">
        <v>23</v>
      </c>
      <c r="G33" s="282">
        <v>20</v>
      </c>
      <c r="H33" s="282">
        <v>44</v>
      </c>
      <c r="I33" s="282">
        <v>116</v>
      </c>
      <c r="J33" s="282">
        <v>119</v>
      </c>
      <c r="K33" s="282">
        <v>66</v>
      </c>
      <c r="L33" s="282">
        <v>22</v>
      </c>
      <c r="M33" s="282">
        <v>425</v>
      </c>
    </row>
    <row r="34" spans="2:13" ht="12.75" customHeight="1" x14ac:dyDescent="0.25">
      <c r="B34" s="87" t="s">
        <v>216</v>
      </c>
      <c r="C34" s="279">
        <v>2</v>
      </c>
      <c r="D34" s="191">
        <v>1</v>
      </c>
      <c r="E34" s="282">
        <v>2</v>
      </c>
      <c r="F34" s="282">
        <v>2</v>
      </c>
      <c r="G34" s="282">
        <v>1</v>
      </c>
      <c r="H34" s="282">
        <v>11</v>
      </c>
      <c r="I34" s="282">
        <v>29</v>
      </c>
      <c r="J34" s="282">
        <v>19</v>
      </c>
      <c r="K34" s="282">
        <v>10</v>
      </c>
      <c r="L34" s="282">
        <v>2</v>
      </c>
      <c r="M34" s="282">
        <v>76</v>
      </c>
    </row>
    <row r="35" spans="2:13" ht="12.75" customHeight="1" x14ac:dyDescent="0.25">
      <c r="B35" s="89"/>
      <c r="C35" s="280"/>
      <c r="D35" s="191">
        <v>2</v>
      </c>
      <c r="E35" s="282">
        <v>0</v>
      </c>
      <c r="F35" s="282">
        <v>4</v>
      </c>
      <c r="G35" s="282">
        <v>6</v>
      </c>
      <c r="H35" s="282">
        <v>6</v>
      </c>
      <c r="I35" s="282">
        <v>25</v>
      </c>
      <c r="J35" s="282">
        <v>24</v>
      </c>
      <c r="K35" s="282">
        <v>10</v>
      </c>
      <c r="L35" s="282">
        <v>4</v>
      </c>
      <c r="M35" s="282">
        <v>79</v>
      </c>
    </row>
  </sheetData>
  <mergeCells count="10">
    <mergeCell ref="B23:M23"/>
    <mergeCell ref="C24:D24"/>
    <mergeCell ref="E24:L24"/>
    <mergeCell ref="B1:M1"/>
    <mergeCell ref="B2:M2"/>
    <mergeCell ref="B3:M3"/>
    <mergeCell ref="B4:M4"/>
    <mergeCell ref="B7:M7"/>
    <mergeCell ref="C8:D8"/>
    <mergeCell ref="E8:L8"/>
  </mergeCells>
  <pageMargins left="0.7" right="0.7" top="0.75" bottom="0.75" header="0.51180555555555496" footer="0.51180555555555496"/>
  <pageSetup scale="74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Q48"/>
  <sheetViews>
    <sheetView workbookViewId="0">
      <pane ySplit="5" topLeftCell="A6" activePane="bottomLeft" state="frozen"/>
      <selection pane="bottomLeft" activeCell="A6" sqref="A6"/>
    </sheetView>
  </sheetViews>
  <sheetFormatPr defaultColWidth="11.42578125" defaultRowHeight="15" x14ac:dyDescent="0.25"/>
  <cols>
    <col min="2" max="2" width="12" customWidth="1"/>
    <col min="3" max="3" width="10.85546875" customWidth="1"/>
    <col min="4" max="5" width="11" customWidth="1"/>
    <col min="6" max="6" width="10.42578125" customWidth="1"/>
    <col min="7" max="13" width="11" customWidth="1"/>
    <col min="18" max="18" width="4.42578125" customWidth="1"/>
  </cols>
  <sheetData>
    <row r="1" spans="2:17" x14ac:dyDescent="0.25">
      <c r="B1" s="514" t="s">
        <v>217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</row>
    <row r="2" spans="2:17" x14ac:dyDescent="0.25">
      <c r="B2" s="515" t="s">
        <v>251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</row>
    <row r="3" spans="2:17" x14ac:dyDescent="0.25">
      <c r="B3" s="515" t="s">
        <v>294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2:17" x14ac:dyDescent="0.25">
      <c r="B4" s="515" t="s">
        <v>94</v>
      </c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</row>
    <row r="5" spans="2:17" x14ac:dyDescent="0.2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2:17" x14ac:dyDescent="0.25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</row>
    <row r="7" spans="2:17" ht="12.75" customHeight="1" x14ac:dyDescent="0.25">
      <c r="B7" s="283"/>
      <c r="C7" s="69"/>
      <c r="D7" s="558" t="s">
        <v>218</v>
      </c>
      <c r="E7" s="558"/>
      <c r="F7" s="559" t="s">
        <v>209</v>
      </c>
      <c r="G7" s="559"/>
      <c r="H7" s="559"/>
      <c r="I7" s="559"/>
      <c r="J7" s="559"/>
      <c r="K7" s="559"/>
      <c r="L7" s="558" t="s">
        <v>219</v>
      </c>
      <c r="M7" s="558"/>
      <c r="N7" s="558"/>
      <c r="O7" s="558"/>
      <c r="P7" s="558"/>
      <c r="Q7" s="558"/>
    </row>
    <row r="8" spans="2:17" ht="12.75" customHeight="1" x14ac:dyDescent="0.25">
      <c r="B8" s="560" t="s">
        <v>220</v>
      </c>
      <c r="C8" s="560" t="s">
        <v>91</v>
      </c>
      <c r="D8" s="560" t="s">
        <v>221</v>
      </c>
      <c r="E8" s="560" t="s">
        <v>222</v>
      </c>
      <c r="F8" s="561" t="s">
        <v>55</v>
      </c>
      <c r="G8" s="561"/>
      <c r="H8" s="561"/>
      <c r="I8" s="561"/>
      <c r="J8" s="561"/>
      <c r="K8" s="561"/>
      <c r="L8" s="558" t="s">
        <v>55</v>
      </c>
      <c r="M8" s="558"/>
      <c r="N8" s="558"/>
      <c r="O8" s="558"/>
      <c r="P8" s="558"/>
      <c r="Q8" s="558"/>
    </row>
    <row r="9" spans="2:17" x14ac:dyDescent="0.25">
      <c r="B9" s="560"/>
      <c r="C9" s="560"/>
      <c r="D9" s="560"/>
      <c r="E9" s="560"/>
      <c r="F9" s="134" t="s">
        <v>223</v>
      </c>
      <c r="G9" s="134" t="s">
        <v>179</v>
      </c>
      <c r="H9" s="134" t="s">
        <v>61</v>
      </c>
      <c r="I9" s="134" t="s">
        <v>62</v>
      </c>
      <c r="J9" s="134" t="s">
        <v>63</v>
      </c>
      <c r="K9" s="284" t="s">
        <v>224</v>
      </c>
      <c r="L9" s="284" t="s">
        <v>223</v>
      </c>
      <c r="M9" s="134" t="s">
        <v>179</v>
      </c>
      <c r="N9" s="134" t="s">
        <v>61</v>
      </c>
      <c r="O9" s="134" t="s">
        <v>62</v>
      </c>
      <c r="P9" s="134" t="s">
        <v>63</v>
      </c>
      <c r="Q9" s="279" t="s">
        <v>224</v>
      </c>
    </row>
    <row r="10" spans="2:17" x14ac:dyDescent="0.25">
      <c r="B10" s="548" t="s">
        <v>225</v>
      </c>
      <c r="C10" s="548" t="s">
        <v>226</v>
      </c>
      <c r="D10" s="548" t="s">
        <v>57</v>
      </c>
      <c r="E10" s="284" t="s">
        <v>56</v>
      </c>
      <c r="F10" s="285">
        <v>0.65543652611992997</v>
      </c>
      <c r="G10" s="286">
        <v>0.66953043735511897</v>
      </c>
      <c r="H10" s="286">
        <v>0.70344925281581006</v>
      </c>
      <c r="I10" s="286">
        <v>0.78822738671642101</v>
      </c>
      <c r="J10" s="286">
        <v>0.89612548941533998</v>
      </c>
      <c r="K10" s="285">
        <v>0.75068008154465504</v>
      </c>
      <c r="L10" s="287">
        <v>597</v>
      </c>
      <c r="M10" s="288">
        <v>1138</v>
      </c>
      <c r="N10" s="288">
        <v>2340</v>
      </c>
      <c r="O10" s="288">
        <v>3772</v>
      </c>
      <c r="P10" s="288">
        <v>3145</v>
      </c>
      <c r="Q10" s="289">
        <v>10992</v>
      </c>
    </row>
    <row r="11" spans="2:17" x14ac:dyDescent="0.25">
      <c r="B11" s="549"/>
      <c r="C11" s="549"/>
      <c r="D11" s="549"/>
      <c r="E11" s="290">
        <v>2</v>
      </c>
      <c r="F11" s="291">
        <v>1.32567345784118</v>
      </c>
      <c r="G11" s="275">
        <v>1.1355644592818499</v>
      </c>
      <c r="H11" s="275">
        <v>1.22132480482067</v>
      </c>
      <c r="I11" s="275">
        <v>1.23610026956542</v>
      </c>
      <c r="J11" s="275">
        <v>1.31997553371118</v>
      </c>
      <c r="K11" s="291">
        <v>1.2376264624157101</v>
      </c>
      <c r="L11" s="292">
        <v>1431</v>
      </c>
      <c r="M11" s="309">
        <v>1805</v>
      </c>
      <c r="N11" s="309">
        <v>2904</v>
      </c>
      <c r="O11" s="309">
        <v>4023</v>
      </c>
      <c r="P11" s="309">
        <v>2358</v>
      </c>
      <c r="Q11" s="293">
        <v>12521</v>
      </c>
    </row>
    <row r="12" spans="2:17" x14ac:dyDescent="0.25">
      <c r="B12" s="549"/>
      <c r="C12" s="549"/>
      <c r="D12" s="549">
        <v>3</v>
      </c>
      <c r="E12" s="290">
        <v>1</v>
      </c>
      <c r="F12" s="291">
        <v>0.761500231068866</v>
      </c>
      <c r="G12" s="275">
        <v>0.648157889227443</v>
      </c>
      <c r="H12" s="275">
        <v>0.63490181590220596</v>
      </c>
      <c r="I12" s="275">
        <v>0.62039276111212305</v>
      </c>
      <c r="J12" s="275">
        <v>0.863046273076848</v>
      </c>
      <c r="K12" s="291">
        <v>0.65727246698876496</v>
      </c>
      <c r="L12" s="292">
        <v>1000</v>
      </c>
      <c r="M12" s="309">
        <v>1561</v>
      </c>
      <c r="N12" s="309">
        <v>2035</v>
      </c>
      <c r="O12" s="309">
        <v>1686</v>
      </c>
      <c r="P12" s="309">
        <v>199</v>
      </c>
      <c r="Q12" s="293">
        <v>6481</v>
      </c>
    </row>
    <row r="13" spans="2:17" x14ac:dyDescent="0.25">
      <c r="B13" s="549"/>
      <c r="C13" s="549"/>
      <c r="D13" s="549"/>
      <c r="E13" s="290">
        <v>2</v>
      </c>
      <c r="F13" s="291">
        <v>0.98062416154255005</v>
      </c>
      <c r="G13" s="275">
        <v>0.84061034227953702</v>
      </c>
      <c r="H13" s="275">
        <v>0.78447404390087905</v>
      </c>
      <c r="I13" s="275">
        <v>0.73241780677839996</v>
      </c>
      <c r="J13" s="275">
        <v>1.2847914944912999</v>
      </c>
      <c r="K13" s="291">
        <v>0.82325465221999305</v>
      </c>
      <c r="L13" s="292">
        <v>640</v>
      </c>
      <c r="M13" s="309">
        <v>1062</v>
      </c>
      <c r="N13" s="309">
        <v>1409</v>
      </c>
      <c r="O13" s="309">
        <v>1037</v>
      </c>
      <c r="P13" s="309">
        <v>250</v>
      </c>
      <c r="Q13" s="293">
        <v>4398</v>
      </c>
    </row>
    <row r="14" spans="2:17" x14ac:dyDescent="0.25">
      <c r="B14" s="549"/>
      <c r="C14" s="549"/>
      <c r="D14" s="549"/>
      <c r="E14" s="290">
        <v>3</v>
      </c>
      <c r="F14" s="291">
        <v>1.60264669324653</v>
      </c>
      <c r="G14" s="275">
        <v>1.14750701675122</v>
      </c>
      <c r="H14" s="275">
        <v>1.10916771460397</v>
      </c>
      <c r="I14" s="275">
        <v>1.0313551811730199</v>
      </c>
      <c r="J14" s="275">
        <v>1.1034594991723301</v>
      </c>
      <c r="K14" s="291">
        <v>1.19656386657925</v>
      </c>
      <c r="L14" s="292">
        <v>1275</v>
      </c>
      <c r="M14" s="309">
        <v>1700</v>
      </c>
      <c r="N14" s="309">
        <v>1781</v>
      </c>
      <c r="O14" s="309">
        <v>857</v>
      </c>
      <c r="P14" s="309">
        <v>98</v>
      </c>
      <c r="Q14" s="293">
        <v>5711</v>
      </c>
    </row>
    <row r="15" spans="2:17" x14ac:dyDescent="0.25">
      <c r="B15" s="549"/>
      <c r="C15" s="549"/>
      <c r="D15" s="549">
        <v>4</v>
      </c>
      <c r="E15" s="290">
        <v>1</v>
      </c>
      <c r="F15" s="291">
        <v>0.61393739582968498</v>
      </c>
      <c r="G15" s="275">
        <v>0.62996692596621395</v>
      </c>
      <c r="H15" s="275">
        <v>0.63411756934095598</v>
      </c>
      <c r="I15" s="275">
        <v>0.65438889469605299</v>
      </c>
      <c r="J15" s="275">
        <v>1.0905806713309401</v>
      </c>
      <c r="K15" s="291">
        <v>0.63275357279516997</v>
      </c>
      <c r="L15" s="292">
        <v>1007</v>
      </c>
      <c r="M15" s="309">
        <v>1671</v>
      </c>
      <c r="N15" s="309">
        <v>2062</v>
      </c>
      <c r="O15" s="309">
        <v>1114</v>
      </c>
      <c r="P15" s="309">
        <v>41</v>
      </c>
      <c r="Q15" s="293">
        <v>5895</v>
      </c>
    </row>
    <row r="16" spans="2:17" x14ac:dyDescent="0.25">
      <c r="B16" s="549"/>
      <c r="C16" s="549"/>
      <c r="D16" s="549"/>
      <c r="E16" s="294">
        <v>2</v>
      </c>
      <c r="F16" s="291">
        <v>0.90103253008675699</v>
      </c>
      <c r="G16" s="275">
        <v>0.80211279160617999</v>
      </c>
      <c r="H16" s="275">
        <v>0.753803143615288</v>
      </c>
      <c r="I16" s="275">
        <v>0.78695520275359698</v>
      </c>
      <c r="J16" s="275">
        <v>0.82621058650291701</v>
      </c>
      <c r="K16" s="291">
        <v>0.80120502621026801</v>
      </c>
      <c r="L16" s="292">
        <v>484</v>
      </c>
      <c r="M16" s="309">
        <v>827</v>
      </c>
      <c r="N16" s="309">
        <v>1004</v>
      </c>
      <c r="O16" s="309">
        <v>542</v>
      </c>
      <c r="P16" s="309">
        <v>15</v>
      </c>
      <c r="Q16" s="293">
        <v>2872</v>
      </c>
    </row>
    <row r="17" spans="2:17" x14ac:dyDescent="0.25">
      <c r="B17" s="549"/>
      <c r="C17" s="549"/>
      <c r="D17" s="549"/>
      <c r="E17" s="290">
        <v>3</v>
      </c>
      <c r="F17" s="291">
        <v>0.91667961246082397</v>
      </c>
      <c r="G17" s="275">
        <v>0.99894293583217797</v>
      </c>
      <c r="H17" s="275">
        <v>0.99018621863888101</v>
      </c>
      <c r="I17" s="275">
        <v>0.96411478913728799</v>
      </c>
      <c r="J17" s="275">
        <v>0.96087958543831997</v>
      </c>
      <c r="K17" s="291">
        <v>0.97335098020240296</v>
      </c>
      <c r="L17" s="292">
        <v>459</v>
      </c>
      <c r="M17" s="309">
        <v>678</v>
      </c>
      <c r="N17" s="309">
        <v>710</v>
      </c>
      <c r="O17" s="309">
        <v>277</v>
      </c>
      <c r="P17" s="309">
        <v>9</v>
      </c>
      <c r="Q17" s="293">
        <v>2133</v>
      </c>
    </row>
    <row r="18" spans="2:17" x14ac:dyDescent="0.25">
      <c r="B18" s="549"/>
      <c r="C18" s="550"/>
      <c r="D18" s="550"/>
      <c r="E18" s="290">
        <v>4</v>
      </c>
      <c r="F18" s="291">
        <v>1.40059447386425</v>
      </c>
      <c r="G18" s="275">
        <v>1.29228409985729</v>
      </c>
      <c r="H18" s="275">
        <v>1.1129241048552501</v>
      </c>
      <c r="I18" s="275">
        <v>1.1356665947057401</v>
      </c>
      <c r="J18" s="275">
        <v>1.42873440529687</v>
      </c>
      <c r="K18" s="291">
        <v>1.26035674724965</v>
      </c>
      <c r="L18" s="292">
        <v>647</v>
      </c>
      <c r="M18" s="309">
        <v>753</v>
      </c>
      <c r="N18" s="309">
        <v>585</v>
      </c>
      <c r="O18" s="309">
        <v>313</v>
      </c>
      <c r="P18" s="309">
        <v>22</v>
      </c>
      <c r="Q18" s="293">
        <v>2320</v>
      </c>
    </row>
    <row r="19" spans="2:17" x14ac:dyDescent="0.25">
      <c r="B19" s="549"/>
      <c r="C19" s="548" t="s">
        <v>227</v>
      </c>
      <c r="D19" s="548" t="s">
        <v>57</v>
      </c>
      <c r="E19" s="284" t="s">
        <v>56</v>
      </c>
      <c r="F19" s="285">
        <v>0.66317785831195497</v>
      </c>
      <c r="G19" s="286">
        <v>0.66099697104406996</v>
      </c>
      <c r="H19" s="286">
        <v>0.736519635801409</v>
      </c>
      <c r="I19" s="286">
        <v>0.77335757071660904</v>
      </c>
      <c r="J19" s="286">
        <v>0.85106627871176299</v>
      </c>
      <c r="K19" s="285">
        <v>0.75314148331503705</v>
      </c>
      <c r="L19" s="287">
        <v>883</v>
      </c>
      <c r="M19" s="288">
        <v>2433</v>
      </c>
      <c r="N19" s="288">
        <v>4778</v>
      </c>
      <c r="O19" s="288">
        <v>7309</v>
      </c>
      <c r="P19" s="288">
        <v>5439</v>
      </c>
      <c r="Q19" s="289">
        <v>20842</v>
      </c>
    </row>
    <row r="20" spans="2:17" ht="12.75" customHeight="1" x14ac:dyDescent="0.25">
      <c r="B20" s="549"/>
      <c r="C20" s="549"/>
      <c r="D20" s="549"/>
      <c r="E20" s="290">
        <v>2</v>
      </c>
      <c r="F20" s="291">
        <v>1.2389405941132901</v>
      </c>
      <c r="G20" s="275">
        <v>1.12717096291718</v>
      </c>
      <c r="H20" s="275">
        <v>1.1833786408934499</v>
      </c>
      <c r="I20" s="275">
        <v>1.1561820866382899</v>
      </c>
      <c r="J20" s="275">
        <v>1.26723682248465</v>
      </c>
      <c r="K20" s="291">
        <v>1.1852797344486601</v>
      </c>
      <c r="L20" s="292">
        <v>2479</v>
      </c>
      <c r="M20" s="309">
        <v>4655</v>
      </c>
      <c r="N20" s="309">
        <v>7015</v>
      </c>
      <c r="O20" s="309">
        <v>7913</v>
      </c>
      <c r="P20" s="309">
        <v>4592</v>
      </c>
      <c r="Q20" s="293">
        <v>26654</v>
      </c>
    </row>
    <row r="21" spans="2:17" x14ac:dyDescent="0.25">
      <c r="B21" s="549"/>
      <c r="C21" s="549"/>
      <c r="D21" s="549">
        <v>3</v>
      </c>
      <c r="E21" s="290">
        <v>1</v>
      </c>
      <c r="F21" s="291">
        <v>0.63630296740775305</v>
      </c>
      <c r="G21" s="275">
        <v>0.71253774996936003</v>
      </c>
      <c r="H21" s="275">
        <v>0.63280082119375602</v>
      </c>
      <c r="I21" s="275">
        <v>0.60697079847768898</v>
      </c>
      <c r="J21" s="275">
        <v>1.04343592831369</v>
      </c>
      <c r="K21" s="291">
        <v>0.65448092420844395</v>
      </c>
      <c r="L21" s="292">
        <v>1863</v>
      </c>
      <c r="M21" s="309">
        <v>3508</v>
      </c>
      <c r="N21" s="309">
        <v>4999</v>
      </c>
      <c r="O21" s="309">
        <v>4108</v>
      </c>
      <c r="P21" s="309">
        <v>424</v>
      </c>
      <c r="Q21" s="293">
        <v>14902</v>
      </c>
    </row>
    <row r="22" spans="2:17" x14ac:dyDescent="0.25">
      <c r="B22" s="549"/>
      <c r="C22" s="549"/>
      <c r="D22" s="549"/>
      <c r="E22" s="290">
        <v>2</v>
      </c>
      <c r="F22" s="291">
        <v>0.74657419175269302</v>
      </c>
      <c r="G22" s="275">
        <v>0.775478431481879</v>
      </c>
      <c r="H22" s="275">
        <v>0.755180360252247</v>
      </c>
      <c r="I22" s="275">
        <v>0.69894448501639805</v>
      </c>
      <c r="J22" s="275">
        <v>1.18777151515741</v>
      </c>
      <c r="K22" s="291">
        <v>0.75436444934037505</v>
      </c>
      <c r="L22" s="292">
        <v>1772</v>
      </c>
      <c r="M22" s="309">
        <v>4049</v>
      </c>
      <c r="N22" s="309">
        <v>5649</v>
      </c>
      <c r="O22" s="309">
        <v>3963</v>
      </c>
      <c r="P22" s="309">
        <v>549</v>
      </c>
      <c r="Q22" s="293">
        <v>15982</v>
      </c>
    </row>
    <row r="23" spans="2:17" x14ac:dyDescent="0.25">
      <c r="B23" s="549"/>
      <c r="C23" s="549"/>
      <c r="D23" s="549"/>
      <c r="E23" s="290">
        <v>3</v>
      </c>
      <c r="F23" s="291">
        <v>1.0851065454729301</v>
      </c>
      <c r="G23" s="275">
        <v>1.09263798168</v>
      </c>
      <c r="H23" s="275">
        <v>1.0765376198486301</v>
      </c>
      <c r="I23" s="275">
        <v>1.06628500881639</v>
      </c>
      <c r="J23" s="275">
        <v>1.3084038226969099</v>
      </c>
      <c r="K23" s="291">
        <v>1.08448166241168</v>
      </c>
      <c r="L23" s="292">
        <v>3921</v>
      </c>
      <c r="M23" s="309">
        <v>7130</v>
      </c>
      <c r="N23" s="309">
        <v>7867</v>
      </c>
      <c r="O23" s="309">
        <v>3802</v>
      </c>
      <c r="P23" s="309">
        <v>410</v>
      </c>
      <c r="Q23" s="293">
        <v>23130</v>
      </c>
    </row>
    <row r="24" spans="2:17" x14ac:dyDescent="0.25">
      <c r="B24" s="549"/>
      <c r="C24" s="549"/>
      <c r="D24" s="549">
        <v>4</v>
      </c>
      <c r="E24" s="290">
        <v>1</v>
      </c>
      <c r="F24" s="291">
        <v>0.644073823714847</v>
      </c>
      <c r="G24" s="275">
        <v>0.62600101388373897</v>
      </c>
      <c r="H24" s="275">
        <v>0.61046250833208004</v>
      </c>
      <c r="I24" s="275">
        <v>0.61954017278988505</v>
      </c>
      <c r="J24" s="275">
        <v>0.98870169180620304</v>
      </c>
      <c r="K24" s="291">
        <v>0.62494856168756296</v>
      </c>
      <c r="L24" s="292">
        <v>2955</v>
      </c>
      <c r="M24" s="309">
        <v>5524</v>
      </c>
      <c r="N24" s="309">
        <v>5727</v>
      </c>
      <c r="O24" s="309">
        <v>2824</v>
      </c>
      <c r="P24" s="309">
        <v>72</v>
      </c>
      <c r="Q24" s="293">
        <v>17102</v>
      </c>
    </row>
    <row r="25" spans="2:17" x14ac:dyDescent="0.25">
      <c r="B25" s="549"/>
      <c r="C25" s="549"/>
      <c r="D25" s="549"/>
      <c r="E25" s="294">
        <v>2</v>
      </c>
      <c r="F25" s="291">
        <v>0.75644515217271902</v>
      </c>
      <c r="G25" s="275">
        <v>0.75908436319686301</v>
      </c>
      <c r="H25" s="275">
        <v>0.73770224175203902</v>
      </c>
      <c r="I25" s="275">
        <v>0.72552172010744997</v>
      </c>
      <c r="J25" s="275">
        <v>0.99825850551135697</v>
      </c>
      <c r="K25" s="291">
        <v>0.74813589948902404</v>
      </c>
      <c r="L25" s="292">
        <v>2219</v>
      </c>
      <c r="M25" s="309">
        <v>4551</v>
      </c>
      <c r="N25" s="309">
        <v>5196</v>
      </c>
      <c r="O25" s="309">
        <v>2244</v>
      </c>
      <c r="P25" s="309">
        <v>61</v>
      </c>
      <c r="Q25" s="293">
        <v>14271</v>
      </c>
    </row>
    <row r="26" spans="2:17" x14ac:dyDescent="0.25">
      <c r="B26" s="549"/>
      <c r="C26" s="549"/>
      <c r="D26" s="549"/>
      <c r="E26" s="290">
        <v>3</v>
      </c>
      <c r="F26" s="291">
        <v>0.92295746027879499</v>
      </c>
      <c r="G26" s="275">
        <v>0.94468705101577199</v>
      </c>
      <c r="H26" s="275">
        <v>0.97173499985920198</v>
      </c>
      <c r="I26" s="275">
        <v>0.93335704123242702</v>
      </c>
      <c r="J26" s="275">
        <v>2.1040458970162801</v>
      </c>
      <c r="K26" s="291">
        <v>0.94699646485131095</v>
      </c>
      <c r="L26" s="292">
        <v>2112</v>
      </c>
      <c r="M26" s="309">
        <v>3557</v>
      </c>
      <c r="N26" s="309">
        <v>3383</v>
      </c>
      <c r="O26" s="309">
        <v>1120</v>
      </c>
      <c r="P26" s="309">
        <v>19</v>
      </c>
      <c r="Q26" s="293">
        <v>10191</v>
      </c>
    </row>
    <row r="27" spans="2:17" x14ac:dyDescent="0.25">
      <c r="B27" s="549"/>
      <c r="C27" s="550"/>
      <c r="D27" s="550"/>
      <c r="E27" s="290">
        <v>4</v>
      </c>
      <c r="F27" s="291">
        <v>1.16259078537213</v>
      </c>
      <c r="G27" s="275">
        <v>1.17590716796603</v>
      </c>
      <c r="H27" s="275">
        <v>1.1572867111895</v>
      </c>
      <c r="I27" s="275">
        <v>1.0772349304253399</v>
      </c>
      <c r="J27" s="275">
        <v>1.1976398745118999</v>
      </c>
      <c r="K27" s="291">
        <v>1.15937234220767</v>
      </c>
      <c r="L27" s="292">
        <v>2543</v>
      </c>
      <c r="M27" s="309">
        <v>3500</v>
      </c>
      <c r="N27" s="309">
        <v>2891</v>
      </c>
      <c r="O27" s="309">
        <v>1353</v>
      </c>
      <c r="P27" s="309">
        <v>43</v>
      </c>
      <c r="Q27" s="293">
        <v>10330</v>
      </c>
    </row>
    <row r="28" spans="2:17" x14ac:dyDescent="0.25">
      <c r="B28" s="549"/>
      <c r="C28" s="548" t="s">
        <v>228</v>
      </c>
      <c r="D28" s="548" t="s">
        <v>57</v>
      </c>
      <c r="E28" s="284" t="s">
        <v>56</v>
      </c>
      <c r="F28" s="285">
        <v>0.67336121321080999</v>
      </c>
      <c r="G28" s="286">
        <v>0.78129670334020296</v>
      </c>
      <c r="H28" s="286">
        <v>0.75273163549283095</v>
      </c>
      <c r="I28" s="286">
        <v>0.88978745538183102</v>
      </c>
      <c r="J28" s="286">
        <v>0.87502584287687801</v>
      </c>
      <c r="K28" s="285">
        <v>0.81427682156300696</v>
      </c>
      <c r="L28" s="287">
        <v>364</v>
      </c>
      <c r="M28" s="288">
        <v>1509</v>
      </c>
      <c r="N28" s="288">
        <v>4265</v>
      </c>
      <c r="O28" s="288">
        <v>5532</v>
      </c>
      <c r="P28" s="288">
        <v>3385</v>
      </c>
      <c r="Q28" s="289">
        <v>15055</v>
      </c>
    </row>
    <row r="29" spans="2:17" x14ac:dyDescent="0.25">
      <c r="B29" s="549"/>
      <c r="C29" s="549"/>
      <c r="D29" s="549"/>
      <c r="E29" s="290">
        <v>2</v>
      </c>
      <c r="F29" s="291">
        <v>1.0920597836892501</v>
      </c>
      <c r="G29" s="275">
        <v>0.96405243964885701</v>
      </c>
      <c r="H29" s="275">
        <v>1.0188788137328599</v>
      </c>
      <c r="I29" s="275">
        <v>1.21278807655565</v>
      </c>
      <c r="J29" s="275">
        <v>1.16162417008143</v>
      </c>
      <c r="K29" s="291">
        <v>1.0720925827847501</v>
      </c>
      <c r="L29" s="292">
        <v>849</v>
      </c>
      <c r="M29" s="309">
        <v>2948</v>
      </c>
      <c r="N29" s="309">
        <v>7152</v>
      </c>
      <c r="O29" s="309">
        <v>6498</v>
      </c>
      <c r="P29" s="309">
        <v>2907</v>
      </c>
      <c r="Q29" s="293">
        <v>20354</v>
      </c>
    </row>
    <row r="30" spans="2:17" x14ac:dyDescent="0.25">
      <c r="B30" s="549"/>
      <c r="C30" s="549"/>
      <c r="D30" s="549">
        <v>3</v>
      </c>
      <c r="E30" s="290">
        <v>1</v>
      </c>
      <c r="F30" s="291">
        <v>0.59542224769963503</v>
      </c>
      <c r="G30" s="275">
        <v>0.662912370103103</v>
      </c>
      <c r="H30" s="275">
        <v>0.655947145058565</v>
      </c>
      <c r="I30" s="275">
        <v>0.58288645346532497</v>
      </c>
      <c r="J30" s="275">
        <v>0.68401966327235997</v>
      </c>
      <c r="K30" s="291">
        <v>0.64190431819987903</v>
      </c>
      <c r="L30" s="292">
        <v>998</v>
      </c>
      <c r="M30" s="309">
        <v>1831</v>
      </c>
      <c r="N30" s="309">
        <v>2177</v>
      </c>
      <c r="O30" s="309">
        <v>1080</v>
      </c>
      <c r="P30" s="309">
        <v>112</v>
      </c>
      <c r="Q30" s="293">
        <v>6198</v>
      </c>
    </row>
    <row r="31" spans="2:17" x14ac:dyDescent="0.25">
      <c r="B31" s="549"/>
      <c r="C31" s="549"/>
      <c r="D31" s="549"/>
      <c r="E31" s="290">
        <v>2</v>
      </c>
      <c r="F31" s="291">
        <v>0.65000070908039098</v>
      </c>
      <c r="G31" s="275">
        <v>0.70604113783991596</v>
      </c>
      <c r="H31" s="275">
        <v>0.65819149471512495</v>
      </c>
      <c r="I31" s="275">
        <v>0.82370256738477499</v>
      </c>
      <c r="J31" s="275">
        <v>1.09531136539999</v>
      </c>
      <c r="K31" s="291">
        <v>0.69073194426331497</v>
      </c>
      <c r="L31" s="292">
        <v>1314</v>
      </c>
      <c r="M31" s="309">
        <v>4205</v>
      </c>
      <c r="N31" s="309">
        <v>5868</v>
      </c>
      <c r="O31" s="309">
        <v>2070</v>
      </c>
      <c r="P31" s="309">
        <v>219</v>
      </c>
      <c r="Q31" s="293">
        <v>13676</v>
      </c>
    </row>
    <row r="32" spans="2:17" x14ac:dyDescent="0.25">
      <c r="B32" s="549"/>
      <c r="C32" s="549"/>
      <c r="D32" s="549"/>
      <c r="E32" s="290">
        <v>3</v>
      </c>
      <c r="F32" s="291">
        <v>1.00007221894221</v>
      </c>
      <c r="G32" s="275">
        <v>0.94349918384741005</v>
      </c>
      <c r="H32" s="275">
        <v>0.88667674041005995</v>
      </c>
      <c r="I32" s="275">
        <v>1.23937154519981</v>
      </c>
      <c r="J32" s="275">
        <v>0.787489394490826</v>
      </c>
      <c r="K32" s="291">
        <v>0.93527748717691594</v>
      </c>
      <c r="L32" s="292">
        <v>4501</v>
      </c>
      <c r="M32" s="309">
        <v>11334</v>
      </c>
      <c r="N32" s="309">
        <v>12104</v>
      </c>
      <c r="O32" s="309">
        <v>2621</v>
      </c>
      <c r="P32" s="309">
        <v>208</v>
      </c>
      <c r="Q32" s="293">
        <v>30768</v>
      </c>
    </row>
    <row r="33" spans="2:17" x14ac:dyDescent="0.25">
      <c r="B33" s="549"/>
      <c r="C33" s="549"/>
      <c r="D33" s="549">
        <v>4</v>
      </c>
      <c r="E33" s="290">
        <v>1</v>
      </c>
      <c r="F33" s="291">
        <v>0.65756105589152902</v>
      </c>
      <c r="G33" s="275">
        <v>0.59160509286290197</v>
      </c>
      <c r="H33" s="275">
        <v>0.72420524454002699</v>
      </c>
      <c r="I33" s="275">
        <v>0.85176789708997003</v>
      </c>
      <c r="J33" s="275">
        <v>3.5592625290857201</v>
      </c>
      <c r="K33" s="291">
        <v>0.64752830650136295</v>
      </c>
      <c r="L33" s="292">
        <v>1497</v>
      </c>
      <c r="M33" s="309">
        <v>2297</v>
      </c>
      <c r="N33" s="309">
        <v>1500</v>
      </c>
      <c r="O33" s="309">
        <v>388</v>
      </c>
      <c r="P33" s="309">
        <v>10</v>
      </c>
      <c r="Q33" s="293">
        <v>5692</v>
      </c>
    </row>
    <row r="34" spans="2:17" x14ac:dyDescent="0.25">
      <c r="B34" s="549"/>
      <c r="C34" s="549"/>
      <c r="D34" s="549"/>
      <c r="E34" s="294">
        <v>2</v>
      </c>
      <c r="F34" s="291">
        <v>0.69852295702240197</v>
      </c>
      <c r="G34" s="275">
        <v>0.69818590758010801</v>
      </c>
      <c r="H34" s="275">
        <v>0.75697166741474997</v>
      </c>
      <c r="I34" s="275">
        <v>1.1679752092718001</v>
      </c>
      <c r="J34" s="275">
        <v>2.1212074783897599</v>
      </c>
      <c r="K34" s="291">
        <v>0.72984170135863002</v>
      </c>
      <c r="L34" s="292">
        <v>1573</v>
      </c>
      <c r="M34" s="309">
        <v>3009</v>
      </c>
      <c r="N34" s="309">
        <v>2160</v>
      </c>
      <c r="O34" s="309">
        <v>498</v>
      </c>
      <c r="P34" s="309">
        <v>16</v>
      </c>
      <c r="Q34" s="293">
        <v>7256</v>
      </c>
    </row>
    <row r="35" spans="2:17" x14ac:dyDescent="0.25">
      <c r="B35" s="549"/>
      <c r="C35" s="549"/>
      <c r="D35" s="549"/>
      <c r="E35" s="290">
        <v>3</v>
      </c>
      <c r="F35" s="291">
        <v>0.86525794138413603</v>
      </c>
      <c r="G35" s="275">
        <v>0.80379276358940899</v>
      </c>
      <c r="H35" s="275">
        <v>1.0810150124754501</v>
      </c>
      <c r="I35" s="275">
        <v>0.84942093500814797</v>
      </c>
      <c r="J35" s="275">
        <v>2.0728606967224801</v>
      </c>
      <c r="K35" s="291">
        <v>0.88451558236407501</v>
      </c>
      <c r="L35" s="292">
        <v>1472</v>
      </c>
      <c r="M35" s="309">
        <v>2109</v>
      </c>
      <c r="N35" s="309">
        <v>1264</v>
      </c>
      <c r="O35" s="309">
        <v>205</v>
      </c>
      <c r="P35" s="309">
        <v>8</v>
      </c>
      <c r="Q35" s="293">
        <v>5058</v>
      </c>
    </row>
    <row r="36" spans="2:17" x14ac:dyDescent="0.25">
      <c r="B36" s="550"/>
      <c r="C36" s="550"/>
      <c r="D36" s="550"/>
      <c r="E36" s="295">
        <v>4</v>
      </c>
      <c r="F36" s="307">
        <v>1.1160948467662299</v>
      </c>
      <c r="G36" s="308">
        <v>0.97169559391125504</v>
      </c>
      <c r="H36" s="308">
        <v>0.96356360341227898</v>
      </c>
      <c r="I36" s="308">
        <v>1.0481139951801399</v>
      </c>
      <c r="J36" s="308">
        <v>0.20560989311559399</v>
      </c>
      <c r="K36" s="307">
        <v>1.0096072519420201</v>
      </c>
      <c r="L36" s="304">
        <v>2170</v>
      </c>
      <c r="M36" s="305">
        <v>3050</v>
      </c>
      <c r="N36" s="305">
        <v>1282</v>
      </c>
      <c r="O36" s="305">
        <v>257</v>
      </c>
      <c r="P36" s="305">
        <v>15</v>
      </c>
      <c r="Q36" s="306">
        <v>6774</v>
      </c>
    </row>
    <row r="37" spans="2:17" x14ac:dyDescent="0.25">
      <c r="B37" s="62"/>
      <c r="C37" s="274"/>
      <c r="D37" s="274"/>
      <c r="E37" s="19"/>
      <c r="F37" s="275"/>
      <c r="G37" s="275"/>
      <c r="H37" s="275"/>
      <c r="I37" s="275"/>
      <c r="J37" s="275"/>
      <c r="K37" s="275"/>
      <c r="L37" s="309"/>
      <c r="M37" s="309"/>
      <c r="N37" s="309"/>
      <c r="O37" s="309"/>
      <c r="P37" s="309"/>
      <c r="Q37" s="309"/>
    </row>
    <row r="38" spans="2:17" x14ac:dyDescent="0.25">
      <c r="B38" s="62"/>
      <c r="C38" s="274"/>
      <c r="D38" s="274"/>
      <c r="E38" s="19"/>
      <c r="F38" s="275"/>
      <c r="G38" s="275"/>
      <c r="H38" s="275"/>
      <c r="I38" s="275"/>
      <c r="J38" s="275"/>
      <c r="K38" s="275"/>
      <c r="L38" s="309"/>
      <c r="M38" s="309"/>
      <c r="N38" s="309"/>
      <c r="O38" s="309"/>
      <c r="P38" s="309"/>
      <c r="Q38" s="309"/>
    </row>
    <row r="39" spans="2:17" x14ac:dyDescent="0.25">
      <c r="B39" s="296" t="s">
        <v>229</v>
      </c>
      <c r="C39" s="297"/>
      <c r="D39" s="297"/>
      <c r="E39" s="297"/>
      <c r="F39" s="298"/>
      <c r="G39" s="299"/>
      <c r="H39" s="299"/>
      <c r="I39" s="299"/>
      <c r="J39" s="299"/>
      <c r="K39" s="281"/>
      <c r="L39" s="300"/>
      <c r="M39" s="300"/>
      <c r="N39" s="300"/>
      <c r="O39" s="300"/>
      <c r="P39" s="300"/>
      <c r="Q39" s="301"/>
    </row>
    <row r="40" spans="2:17" x14ac:dyDescent="0.25">
      <c r="B40" s="548" t="s">
        <v>77</v>
      </c>
      <c r="C40" s="548" t="s">
        <v>226</v>
      </c>
      <c r="D40" s="548" t="s">
        <v>57</v>
      </c>
      <c r="E40" s="290" t="s">
        <v>56</v>
      </c>
      <c r="F40" s="285">
        <v>0.77839065091520698</v>
      </c>
      <c r="G40" s="286">
        <v>0.74989146083640301</v>
      </c>
      <c r="H40" s="286">
        <v>0.76729953598002298</v>
      </c>
      <c r="I40" s="286">
        <v>0.82746482881922701</v>
      </c>
      <c r="J40" s="286">
        <v>0.89291745899821895</v>
      </c>
      <c r="K40" s="285">
        <v>0.78711898219010601</v>
      </c>
      <c r="L40" s="287">
        <v>515</v>
      </c>
      <c r="M40" s="288">
        <v>619</v>
      </c>
      <c r="N40" s="288">
        <v>894</v>
      </c>
      <c r="O40" s="288">
        <v>909</v>
      </c>
      <c r="P40" s="288">
        <v>474</v>
      </c>
      <c r="Q40" s="289">
        <v>3411</v>
      </c>
    </row>
    <row r="41" spans="2:17" x14ac:dyDescent="0.25">
      <c r="B41" s="549"/>
      <c r="C41" s="550"/>
      <c r="D41" s="550"/>
      <c r="E41" s="302">
        <v>2</v>
      </c>
      <c r="F41" s="291">
        <v>1.3816343095900001</v>
      </c>
      <c r="G41" s="275">
        <v>1.1246585477686699</v>
      </c>
      <c r="H41" s="275">
        <v>0.98455259937388095</v>
      </c>
      <c r="I41" s="275">
        <v>1.19884129230036</v>
      </c>
      <c r="J41" s="275">
        <v>1.24265925630316</v>
      </c>
      <c r="K41" s="291">
        <v>1.1701481807931799</v>
      </c>
      <c r="L41" s="292">
        <v>530</v>
      </c>
      <c r="M41" s="309">
        <v>508</v>
      </c>
      <c r="N41" s="309">
        <v>521</v>
      </c>
      <c r="O41" s="309">
        <v>502</v>
      </c>
      <c r="P41" s="309">
        <v>236</v>
      </c>
      <c r="Q41" s="293">
        <v>2297</v>
      </c>
    </row>
    <row r="42" spans="2:17" x14ac:dyDescent="0.25">
      <c r="B42" s="549"/>
      <c r="C42" s="548" t="s">
        <v>227</v>
      </c>
      <c r="D42" s="548" t="s">
        <v>57</v>
      </c>
      <c r="E42" s="284" t="s">
        <v>56</v>
      </c>
      <c r="F42" s="285">
        <v>0.72729143978204003</v>
      </c>
      <c r="G42" s="286">
        <v>0.64857430609452305</v>
      </c>
      <c r="H42" s="286">
        <v>0.77430311666336804</v>
      </c>
      <c r="I42" s="286">
        <v>0.923576389701534</v>
      </c>
      <c r="J42" s="286">
        <v>1.02920911016668</v>
      </c>
      <c r="K42" s="285">
        <v>0.76016996082639099</v>
      </c>
      <c r="L42" s="287">
        <v>1148</v>
      </c>
      <c r="M42" s="288">
        <v>2266</v>
      </c>
      <c r="N42" s="288">
        <v>2777</v>
      </c>
      <c r="O42" s="288">
        <v>2086</v>
      </c>
      <c r="P42" s="288">
        <v>643</v>
      </c>
      <c r="Q42" s="289">
        <v>8920</v>
      </c>
    </row>
    <row r="43" spans="2:17" x14ac:dyDescent="0.25">
      <c r="B43" s="549"/>
      <c r="C43" s="550"/>
      <c r="D43" s="550"/>
      <c r="E43" s="290">
        <v>2</v>
      </c>
      <c r="F43" s="291">
        <v>1.01463183312748</v>
      </c>
      <c r="G43" s="275">
        <v>0.86802883299453604</v>
      </c>
      <c r="H43" s="275">
        <v>1.03915858080288</v>
      </c>
      <c r="I43" s="275">
        <v>1.12562099952348</v>
      </c>
      <c r="J43" s="275">
        <v>1.06284563913009</v>
      </c>
      <c r="K43" s="291">
        <v>0.99451227127203701</v>
      </c>
      <c r="L43" s="292">
        <v>1112</v>
      </c>
      <c r="M43" s="309">
        <v>1887</v>
      </c>
      <c r="N43" s="309">
        <v>2076</v>
      </c>
      <c r="O43" s="309">
        <v>1425</v>
      </c>
      <c r="P43" s="309">
        <v>489</v>
      </c>
      <c r="Q43" s="293">
        <v>6989</v>
      </c>
    </row>
    <row r="44" spans="2:17" x14ac:dyDescent="0.25">
      <c r="B44" s="549"/>
      <c r="C44" s="548" t="s">
        <v>228</v>
      </c>
      <c r="D44" s="548" t="s">
        <v>57</v>
      </c>
      <c r="E44" s="284" t="s">
        <v>56</v>
      </c>
      <c r="F44" s="285">
        <v>0.87419558871301095</v>
      </c>
      <c r="G44" s="286">
        <v>0.73816953186803203</v>
      </c>
      <c r="H44" s="286">
        <v>0.71951765485046004</v>
      </c>
      <c r="I44" s="286">
        <v>1.2019451620777299</v>
      </c>
      <c r="J44" s="286">
        <v>1.16522652650301</v>
      </c>
      <c r="K44" s="285">
        <v>0.82017954242145197</v>
      </c>
      <c r="L44" s="287">
        <v>420</v>
      </c>
      <c r="M44" s="288">
        <v>718</v>
      </c>
      <c r="N44" s="288">
        <v>635</v>
      </c>
      <c r="O44" s="288">
        <v>303</v>
      </c>
      <c r="P44" s="288">
        <v>90</v>
      </c>
      <c r="Q44" s="289">
        <v>2166</v>
      </c>
    </row>
    <row r="45" spans="2:17" x14ac:dyDescent="0.25">
      <c r="B45" s="550"/>
      <c r="C45" s="550"/>
      <c r="D45" s="550"/>
      <c r="E45" s="295">
        <v>2</v>
      </c>
      <c r="F45" s="307">
        <v>0.68099685598598902</v>
      </c>
      <c r="G45" s="308">
        <v>0.71113525732781402</v>
      </c>
      <c r="H45" s="308">
        <v>1.1832756600646801</v>
      </c>
      <c r="I45" s="308">
        <v>1.0976680679651301</v>
      </c>
      <c r="J45" s="308">
        <v>2.4943129834574602</v>
      </c>
      <c r="K45" s="307">
        <v>0.92504308048688599</v>
      </c>
      <c r="L45" s="304">
        <v>540</v>
      </c>
      <c r="M45" s="305">
        <v>812</v>
      </c>
      <c r="N45" s="305">
        <v>732</v>
      </c>
      <c r="O45" s="305">
        <v>345</v>
      </c>
      <c r="P45" s="305">
        <v>111</v>
      </c>
      <c r="Q45" s="306">
        <v>2540</v>
      </c>
    </row>
    <row r="46" spans="2:17" x14ac:dyDescent="0.25">
      <c r="C46" s="142"/>
    </row>
    <row r="48" spans="2:17" x14ac:dyDescent="0.25"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</row>
  </sheetData>
  <mergeCells count="33">
    <mergeCell ref="D44:D45"/>
    <mergeCell ref="B10:B36"/>
    <mergeCell ref="B40:B45"/>
    <mergeCell ref="C40:C41"/>
    <mergeCell ref="C42:C43"/>
    <mergeCell ref="C44:C45"/>
    <mergeCell ref="D40:D41"/>
    <mergeCell ref="D42:D43"/>
    <mergeCell ref="C10:C18"/>
    <mergeCell ref="C28:C36"/>
    <mergeCell ref="D10:D11"/>
    <mergeCell ref="D12:D14"/>
    <mergeCell ref="D15:D18"/>
    <mergeCell ref="C19:C27"/>
    <mergeCell ref="D33:D36"/>
    <mergeCell ref="D19:D20"/>
    <mergeCell ref="B8:B9"/>
    <mergeCell ref="C8:C9"/>
    <mergeCell ref="D8:D9"/>
    <mergeCell ref="E8:E9"/>
    <mergeCell ref="F8:K8"/>
    <mergeCell ref="B1:Q1"/>
    <mergeCell ref="B2:Q2"/>
    <mergeCell ref="B3:Q3"/>
    <mergeCell ref="B4:Q4"/>
    <mergeCell ref="D7:E7"/>
    <mergeCell ref="F7:K7"/>
    <mergeCell ref="L7:Q7"/>
    <mergeCell ref="D21:D23"/>
    <mergeCell ref="D24:D27"/>
    <mergeCell ref="D28:D29"/>
    <mergeCell ref="D30:D32"/>
    <mergeCell ref="L8:Q8"/>
  </mergeCells>
  <pageMargins left="0.78749999999999998" right="0.78749999999999998" top="1.05277777777778" bottom="1.05277777777778" header="0.78749999999999998" footer="0.78749999999999998"/>
  <pageSetup scale="52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Q46"/>
  <sheetViews>
    <sheetView workbookViewId="0"/>
  </sheetViews>
  <sheetFormatPr defaultColWidth="11.42578125" defaultRowHeight="15" x14ac:dyDescent="0.25"/>
  <cols>
    <col min="2" max="2" width="12" customWidth="1"/>
    <col min="3" max="3" width="10.85546875" customWidth="1"/>
    <col min="4" max="5" width="11" customWidth="1"/>
    <col min="6" max="6" width="10.42578125" customWidth="1"/>
    <col min="7" max="13" width="11" customWidth="1"/>
    <col min="18" max="18" width="4.42578125" customWidth="1"/>
  </cols>
  <sheetData>
    <row r="1" spans="2:17" x14ac:dyDescent="0.25">
      <c r="B1" s="514" t="s">
        <v>230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</row>
    <row r="2" spans="2:17" x14ac:dyDescent="0.25">
      <c r="B2" s="515" t="s">
        <v>285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</row>
    <row r="3" spans="2:17" x14ac:dyDescent="0.25">
      <c r="B3" s="515" t="s">
        <v>294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2:17" x14ac:dyDescent="0.25">
      <c r="B4" s="515" t="s">
        <v>231</v>
      </c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</row>
    <row r="5" spans="2:17" x14ac:dyDescent="0.2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2:17" x14ac:dyDescent="0.25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</row>
    <row r="7" spans="2:17" ht="12.75" customHeight="1" x14ac:dyDescent="0.25">
      <c r="B7" s="283"/>
      <c r="C7" s="69"/>
      <c r="D7" s="559" t="s">
        <v>218</v>
      </c>
      <c r="E7" s="564"/>
      <c r="F7" s="559" t="s">
        <v>259</v>
      </c>
      <c r="G7" s="561"/>
      <c r="H7" s="561"/>
      <c r="I7" s="561"/>
      <c r="J7" s="561"/>
      <c r="K7" s="564"/>
      <c r="L7" s="559" t="s">
        <v>219</v>
      </c>
      <c r="M7" s="561"/>
      <c r="N7" s="561"/>
      <c r="O7" s="561"/>
      <c r="P7" s="561"/>
      <c r="Q7" s="564"/>
    </row>
    <row r="8" spans="2:17" ht="12.75" customHeight="1" x14ac:dyDescent="0.25">
      <c r="B8" s="562" t="s">
        <v>220</v>
      </c>
      <c r="C8" s="562" t="s">
        <v>91</v>
      </c>
      <c r="D8" s="562" t="s">
        <v>221</v>
      </c>
      <c r="E8" s="562" t="s">
        <v>222</v>
      </c>
      <c r="F8" s="559" t="s">
        <v>55</v>
      </c>
      <c r="G8" s="561"/>
      <c r="H8" s="561"/>
      <c r="I8" s="561"/>
      <c r="J8" s="561"/>
      <c r="K8" s="564"/>
      <c r="L8" s="559" t="s">
        <v>55</v>
      </c>
      <c r="M8" s="561"/>
      <c r="N8" s="561"/>
      <c r="O8" s="561"/>
      <c r="P8" s="561"/>
      <c r="Q8" s="564"/>
    </row>
    <row r="9" spans="2:17" x14ac:dyDescent="0.25">
      <c r="B9" s="563"/>
      <c r="C9" s="563"/>
      <c r="D9" s="563"/>
      <c r="E9" s="563"/>
      <c r="F9" s="134" t="s">
        <v>223</v>
      </c>
      <c r="G9" s="134" t="s">
        <v>179</v>
      </c>
      <c r="H9" s="134" t="s">
        <v>61</v>
      </c>
      <c r="I9" s="134" t="s">
        <v>62</v>
      </c>
      <c r="J9" s="134" t="s">
        <v>63</v>
      </c>
      <c r="K9" s="312" t="s">
        <v>224</v>
      </c>
      <c r="L9" s="284" t="s">
        <v>223</v>
      </c>
      <c r="M9" s="134" t="s">
        <v>179</v>
      </c>
      <c r="N9" s="134" t="s">
        <v>61</v>
      </c>
      <c r="O9" s="134" t="s">
        <v>62</v>
      </c>
      <c r="P9" s="134" t="s">
        <v>63</v>
      </c>
      <c r="Q9" s="279" t="s">
        <v>258</v>
      </c>
    </row>
    <row r="10" spans="2:17" x14ac:dyDescent="0.25">
      <c r="B10" s="548" t="s">
        <v>225</v>
      </c>
      <c r="C10" s="548" t="s">
        <v>226</v>
      </c>
      <c r="D10" s="548" t="s">
        <v>57</v>
      </c>
      <c r="E10" s="284" t="s">
        <v>56</v>
      </c>
      <c r="F10" s="285">
        <v>0.74802795660830401</v>
      </c>
      <c r="G10" s="286">
        <v>0.81051759664613998</v>
      </c>
      <c r="H10" s="286">
        <v>0.792129011107919</v>
      </c>
      <c r="I10" s="286">
        <v>0.83275356438610204</v>
      </c>
      <c r="J10" s="286">
        <v>0.87134822732391704</v>
      </c>
      <c r="K10" s="285">
        <v>0.81795940624811903</v>
      </c>
      <c r="L10" s="287">
        <v>597</v>
      </c>
      <c r="M10" s="288">
        <v>1138</v>
      </c>
      <c r="N10" s="288">
        <v>2340</v>
      </c>
      <c r="O10" s="288">
        <v>3772</v>
      </c>
      <c r="P10" s="288">
        <v>2904</v>
      </c>
      <c r="Q10" s="289">
        <v>10751</v>
      </c>
    </row>
    <row r="11" spans="2:17" x14ac:dyDescent="0.25">
      <c r="B11" s="549"/>
      <c r="C11" s="549"/>
      <c r="D11" s="550"/>
      <c r="E11" s="295">
        <v>2</v>
      </c>
      <c r="F11" s="307">
        <v>1.5129471249781301</v>
      </c>
      <c r="G11" s="308">
        <v>1.3746872808498201</v>
      </c>
      <c r="H11" s="308">
        <v>1.37529012364661</v>
      </c>
      <c r="I11" s="308">
        <v>1.30592633898111</v>
      </c>
      <c r="J11" s="308">
        <v>1.28116858909472</v>
      </c>
      <c r="K11" s="307">
        <v>1.3502983003740701</v>
      </c>
      <c r="L11" s="304">
        <v>1431</v>
      </c>
      <c r="M11" s="305">
        <v>1805</v>
      </c>
      <c r="N11" s="305">
        <v>2904</v>
      </c>
      <c r="O11" s="305">
        <v>4023</v>
      </c>
      <c r="P11" s="305">
        <v>2201</v>
      </c>
      <c r="Q11" s="306">
        <v>12364</v>
      </c>
    </row>
    <row r="12" spans="2:17" x14ac:dyDescent="0.25">
      <c r="B12" s="549"/>
      <c r="C12" s="549"/>
      <c r="D12" s="548">
        <v>3</v>
      </c>
      <c r="E12" s="284">
        <v>1</v>
      </c>
      <c r="F12" s="285">
        <v>0.74028861068936702</v>
      </c>
      <c r="G12" s="286">
        <v>0.78828255618890197</v>
      </c>
      <c r="H12" s="286">
        <v>0.81819297736680996</v>
      </c>
      <c r="I12" s="286">
        <v>0.86630115927558105</v>
      </c>
      <c r="J12" s="286">
        <v>0.81140736842887595</v>
      </c>
      <c r="K12" s="285">
        <v>0.80389216320680901</v>
      </c>
      <c r="L12" s="287">
        <v>1000</v>
      </c>
      <c r="M12" s="288">
        <v>1561</v>
      </c>
      <c r="N12" s="288">
        <v>2035</v>
      </c>
      <c r="O12" s="288">
        <v>1686</v>
      </c>
      <c r="P12" s="288">
        <v>199</v>
      </c>
      <c r="Q12" s="289">
        <v>6481</v>
      </c>
    </row>
    <row r="13" spans="2:17" x14ac:dyDescent="0.25">
      <c r="B13" s="549"/>
      <c r="C13" s="549"/>
      <c r="D13" s="549"/>
      <c r="E13" s="290">
        <v>2</v>
      </c>
      <c r="F13" s="291">
        <v>0.95330883503186903</v>
      </c>
      <c r="G13" s="275">
        <v>1.02234113074016</v>
      </c>
      <c r="H13" s="275">
        <v>1.0109455313719</v>
      </c>
      <c r="I13" s="275">
        <v>1.0227301716880199</v>
      </c>
      <c r="J13" s="275">
        <v>1.2115840368719599</v>
      </c>
      <c r="K13" s="291">
        <v>1.0070012528319401</v>
      </c>
      <c r="L13" s="292">
        <v>640</v>
      </c>
      <c r="M13" s="309">
        <v>1062</v>
      </c>
      <c r="N13" s="309">
        <v>1409</v>
      </c>
      <c r="O13" s="309">
        <v>1037</v>
      </c>
      <c r="P13" s="309">
        <v>250</v>
      </c>
      <c r="Q13" s="293">
        <v>4398</v>
      </c>
    </row>
    <row r="14" spans="2:17" x14ac:dyDescent="0.25">
      <c r="B14" s="549"/>
      <c r="C14" s="549"/>
      <c r="D14" s="550"/>
      <c r="E14" s="295">
        <v>3</v>
      </c>
      <c r="F14" s="307">
        <v>1.5580049034313299</v>
      </c>
      <c r="G14" s="308">
        <v>1.3955855192745099</v>
      </c>
      <c r="H14" s="308">
        <v>1.42937571145764</v>
      </c>
      <c r="I14" s="308">
        <v>1.4401589526503</v>
      </c>
      <c r="J14" s="308">
        <v>1.0261373790347701</v>
      </c>
      <c r="K14" s="307">
        <v>1.46333228107896</v>
      </c>
      <c r="L14" s="304">
        <v>1275</v>
      </c>
      <c r="M14" s="305">
        <v>1700</v>
      </c>
      <c r="N14" s="305">
        <v>1781</v>
      </c>
      <c r="O14" s="305">
        <v>857</v>
      </c>
      <c r="P14" s="305">
        <v>94</v>
      </c>
      <c r="Q14" s="306">
        <v>5707</v>
      </c>
    </row>
    <row r="15" spans="2:17" x14ac:dyDescent="0.25">
      <c r="B15" s="549"/>
      <c r="C15" s="549"/>
      <c r="D15" s="548">
        <v>4</v>
      </c>
      <c r="E15" s="284">
        <v>1</v>
      </c>
      <c r="F15" s="285">
        <v>0.76381659579681505</v>
      </c>
      <c r="G15" s="286">
        <v>0.80848625648337402</v>
      </c>
      <c r="H15" s="286">
        <v>0.85783557148231904</v>
      </c>
      <c r="I15" s="286">
        <v>0.87366249884621605</v>
      </c>
      <c r="J15" s="286">
        <v>1.02148508766042</v>
      </c>
      <c r="K15" s="285">
        <v>0.82342334929233596</v>
      </c>
      <c r="L15" s="287">
        <v>1007</v>
      </c>
      <c r="M15" s="288">
        <v>1671</v>
      </c>
      <c r="N15" s="288">
        <v>2062</v>
      </c>
      <c r="O15" s="288">
        <v>1114</v>
      </c>
      <c r="P15" s="288">
        <v>41</v>
      </c>
      <c r="Q15" s="289">
        <v>5895</v>
      </c>
    </row>
    <row r="16" spans="2:17" x14ac:dyDescent="0.25">
      <c r="B16" s="549"/>
      <c r="C16" s="549"/>
      <c r="D16" s="549"/>
      <c r="E16" s="294">
        <v>2</v>
      </c>
      <c r="F16" s="291">
        <v>1.1209996402043301</v>
      </c>
      <c r="G16" s="275">
        <v>1.02941462707502</v>
      </c>
      <c r="H16" s="275">
        <v>1.0197464661962401</v>
      </c>
      <c r="I16" s="275">
        <v>1.05064932258222</v>
      </c>
      <c r="J16" s="275">
        <v>0.77386461686500396</v>
      </c>
      <c r="K16" s="291">
        <v>1.0426348495158599</v>
      </c>
      <c r="L16" s="292">
        <v>484</v>
      </c>
      <c r="M16" s="309">
        <v>827</v>
      </c>
      <c r="N16" s="309">
        <v>1004</v>
      </c>
      <c r="O16" s="309">
        <v>542</v>
      </c>
      <c r="P16" s="309">
        <v>15</v>
      </c>
      <c r="Q16" s="293">
        <v>2872</v>
      </c>
    </row>
    <row r="17" spans="2:17" x14ac:dyDescent="0.25">
      <c r="B17" s="549"/>
      <c r="C17" s="549"/>
      <c r="D17" s="549"/>
      <c r="E17" s="290">
        <v>3</v>
      </c>
      <c r="F17" s="291">
        <v>1.1404666107363299</v>
      </c>
      <c r="G17" s="275">
        <v>1.28202227980899</v>
      </c>
      <c r="H17" s="275">
        <v>1.33952598352196</v>
      </c>
      <c r="I17" s="275">
        <v>1.2871718066724001</v>
      </c>
      <c r="J17" s="275">
        <v>0.90000143351589001</v>
      </c>
      <c r="K17" s="291">
        <v>1.2666541266843101</v>
      </c>
      <c r="L17" s="292">
        <v>459</v>
      </c>
      <c r="M17" s="309">
        <v>678</v>
      </c>
      <c r="N17" s="309">
        <v>710</v>
      </c>
      <c r="O17" s="309">
        <v>277</v>
      </c>
      <c r="P17" s="309">
        <v>9</v>
      </c>
      <c r="Q17" s="293">
        <v>2133</v>
      </c>
    </row>
    <row r="18" spans="2:17" x14ac:dyDescent="0.25">
      <c r="B18" s="549"/>
      <c r="C18" s="550"/>
      <c r="D18" s="550"/>
      <c r="E18" s="295">
        <v>4</v>
      </c>
      <c r="F18" s="307">
        <v>1.7425185538226999</v>
      </c>
      <c r="G18" s="308">
        <v>1.6584901383578901</v>
      </c>
      <c r="H18" s="308">
        <v>1.50556605220258</v>
      </c>
      <c r="I18" s="308">
        <v>1.5162074464109601</v>
      </c>
      <c r="J18" s="308">
        <v>1.3382145196623001</v>
      </c>
      <c r="K18" s="307">
        <v>1.6401443132735201</v>
      </c>
      <c r="L18" s="304">
        <v>647</v>
      </c>
      <c r="M18" s="305">
        <v>753</v>
      </c>
      <c r="N18" s="305">
        <v>585</v>
      </c>
      <c r="O18" s="305">
        <v>313</v>
      </c>
      <c r="P18" s="305">
        <v>22</v>
      </c>
      <c r="Q18" s="306">
        <v>2320</v>
      </c>
    </row>
    <row r="19" spans="2:17" x14ac:dyDescent="0.25">
      <c r="B19" s="549"/>
      <c r="C19" s="548" t="s">
        <v>227</v>
      </c>
      <c r="D19" s="548" t="s">
        <v>57</v>
      </c>
      <c r="E19" s="284" t="s">
        <v>56</v>
      </c>
      <c r="F19" s="285">
        <v>0.74809520873269297</v>
      </c>
      <c r="G19" s="286">
        <v>0.78324693382528998</v>
      </c>
      <c r="H19" s="286">
        <v>0.80695311333388897</v>
      </c>
      <c r="I19" s="286">
        <v>0.84368728349474498</v>
      </c>
      <c r="J19" s="286">
        <v>0.85370716940274105</v>
      </c>
      <c r="K19" s="285">
        <v>0.82092216141088803</v>
      </c>
      <c r="L19" s="287">
        <v>883</v>
      </c>
      <c r="M19" s="288">
        <v>2433</v>
      </c>
      <c r="N19" s="288">
        <v>4778</v>
      </c>
      <c r="O19" s="288">
        <v>7309</v>
      </c>
      <c r="P19" s="288">
        <v>5047</v>
      </c>
      <c r="Q19" s="289">
        <v>20450</v>
      </c>
    </row>
    <row r="20" spans="2:17" ht="12.75" customHeight="1" x14ac:dyDescent="0.25">
      <c r="B20" s="549"/>
      <c r="C20" s="549"/>
      <c r="D20" s="550"/>
      <c r="E20" s="295">
        <v>2</v>
      </c>
      <c r="F20" s="291">
        <v>1.39758212784692</v>
      </c>
      <c r="G20" s="275">
        <v>1.33563879908145</v>
      </c>
      <c r="H20" s="275">
        <v>1.2965453086430401</v>
      </c>
      <c r="I20" s="275">
        <v>1.2613261456757501</v>
      </c>
      <c r="J20" s="275">
        <v>1.2621420270324</v>
      </c>
      <c r="K20" s="291">
        <v>1.2914224111339401</v>
      </c>
      <c r="L20" s="292">
        <v>2479</v>
      </c>
      <c r="M20" s="309">
        <v>4655</v>
      </c>
      <c r="N20" s="309">
        <v>7015</v>
      </c>
      <c r="O20" s="309">
        <v>7913</v>
      </c>
      <c r="P20" s="309">
        <v>4278</v>
      </c>
      <c r="Q20" s="293">
        <v>26340</v>
      </c>
    </row>
    <row r="21" spans="2:17" x14ac:dyDescent="0.25">
      <c r="B21" s="549"/>
      <c r="C21" s="549"/>
      <c r="D21" s="548">
        <v>3</v>
      </c>
      <c r="E21" s="284">
        <v>1</v>
      </c>
      <c r="F21" s="291">
        <v>0.77623332524309696</v>
      </c>
      <c r="G21" s="275">
        <v>0.83354707634297998</v>
      </c>
      <c r="H21" s="275">
        <v>0.79370201967519804</v>
      </c>
      <c r="I21" s="275">
        <v>0.82893212343988598</v>
      </c>
      <c r="J21" s="275">
        <v>0.890496727776523</v>
      </c>
      <c r="K21" s="291">
        <v>0.80853996657648797</v>
      </c>
      <c r="L21" s="292">
        <v>1863</v>
      </c>
      <c r="M21" s="309">
        <v>3508</v>
      </c>
      <c r="N21" s="309">
        <v>4999</v>
      </c>
      <c r="O21" s="309">
        <v>4108</v>
      </c>
      <c r="P21" s="309">
        <v>423</v>
      </c>
      <c r="Q21" s="293">
        <v>14901</v>
      </c>
    </row>
    <row r="22" spans="2:17" x14ac:dyDescent="0.25">
      <c r="B22" s="549"/>
      <c r="C22" s="549"/>
      <c r="D22" s="549"/>
      <c r="E22" s="290">
        <v>2</v>
      </c>
      <c r="F22" s="291">
        <v>0.91075446302846996</v>
      </c>
      <c r="G22" s="275">
        <v>0.90717688902315197</v>
      </c>
      <c r="H22" s="275">
        <v>0.94719879791010397</v>
      </c>
      <c r="I22" s="275">
        <v>0.95453939066648097</v>
      </c>
      <c r="J22" s="275">
        <v>1.01328290198389</v>
      </c>
      <c r="K22" s="291">
        <v>0.93193976567021197</v>
      </c>
      <c r="L22" s="292">
        <v>1772</v>
      </c>
      <c r="M22" s="309">
        <v>4049</v>
      </c>
      <c r="N22" s="309">
        <v>5649</v>
      </c>
      <c r="O22" s="309">
        <v>3963</v>
      </c>
      <c r="P22" s="309">
        <v>547</v>
      </c>
      <c r="Q22" s="293">
        <v>15980</v>
      </c>
    </row>
    <row r="23" spans="2:17" x14ac:dyDescent="0.25">
      <c r="B23" s="549"/>
      <c r="C23" s="549"/>
      <c r="D23" s="550"/>
      <c r="E23" s="295">
        <v>3</v>
      </c>
      <c r="F23" s="291">
        <v>1.3237339839336999</v>
      </c>
      <c r="G23" s="275">
        <v>1.27819921845519</v>
      </c>
      <c r="H23" s="275">
        <v>1.35026702638959</v>
      </c>
      <c r="I23" s="275">
        <v>1.4562115653126899</v>
      </c>
      <c r="J23" s="275">
        <v>1.1628207101961501</v>
      </c>
      <c r="K23" s="291">
        <v>1.3402460503456199</v>
      </c>
      <c r="L23" s="292">
        <v>3921</v>
      </c>
      <c r="M23" s="309">
        <v>7130</v>
      </c>
      <c r="N23" s="309">
        <v>7867</v>
      </c>
      <c r="O23" s="309">
        <v>3802</v>
      </c>
      <c r="P23" s="309">
        <v>401</v>
      </c>
      <c r="Q23" s="293">
        <v>23121</v>
      </c>
    </row>
    <row r="24" spans="2:17" x14ac:dyDescent="0.25">
      <c r="B24" s="549"/>
      <c r="C24" s="549"/>
      <c r="D24" s="548">
        <v>4</v>
      </c>
      <c r="E24" s="284">
        <v>1</v>
      </c>
      <c r="F24" s="291">
        <v>0.80812000130042605</v>
      </c>
      <c r="G24" s="275">
        <v>0.801099984152569</v>
      </c>
      <c r="H24" s="275">
        <v>0.814234586360985</v>
      </c>
      <c r="I24" s="275">
        <v>0.84793568174658196</v>
      </c>
      <c r="J24" s="275">
        <v>0.86996847667267596</v>
      </c>
      <c r="K24" s="291">
        <v>0.81096161550671997</v>
      </c>
      <c r="L24" s="292">
        <v>2955</v>
      </c>
      <c r="M24" s="309">
        <v>5524</v>
      </c>
      <c r="N24" s="309">
        <v>5727</v>
      </c>
      <c r="O24" s="309">
        <v>2824</v>
      </c>
      <c r="P24" s="309">
        <v>72</v>
      </c>
      <c r="Q24" s="293">
        <v>17102</v>
      </c>
    </row>
    <row r="25" spans="2:17" x14ac:dyDescent="0.25">
      <c r="B25" s="549"/>
      <c r="C25" s="549"/>
      <c r="D25" s="549"/>
      <c r="E25" s="294">
        <v>2</v>
      </c>
      <c r="F25" s="291">
        <v>0.94911240738167302</v>
      </c>
      <c r="G25" s="275">
        <v>0.971408125291642</v>
      </c>
      <c r="H25" s="275">
        <v>0.98394687875540099</v>
      </c>
      <c r="I25" s="275">
        <v>0.99298767276210997</v>
      </c>
      <c r="J25" s="275">
        <v>0.87724338191475004</v>
      </c>
      <c r="K25" s="291">
        <v>0.970813266055774</v>
      </c>
      <c r="L25" s="292">
        <v>2219</v>
      </c>
      <c r="M25" s="309">
        <v>4551</v>
      </c>
      <c r="N25" s="309">
        <v>5196</v>
      </c>
      <c r="O25" s="309">
        <v>2244</v>
      </c>
      <c r="P25" s="309">
        <v>61</v>
      </c>
      <c r="Q25" s="293">
        <v>14271</v>
      </c>
    </row>
    <row r="26" spans="2:17" x14ac:dyDescent="0.25">
      <c r="B26" s="549"/>
      <c r="C26" s="549"/>
      <c r="D26" s="549"/>
      <c r="E26" s="290">
        <v>3</v>
      </c>
      <c r="F26" s="291">
        <v>1.1580355489356999</v>
      </c>
      <c r="G26" s="275">
        <v>1.20892580812724</v>
      </c>
      <c r="H26" s="275">
        <v>1.29609965372753</v>
      </c>
      <c r="I26" s="275">
        <v>1.2774421640915901</v>
      </c>
      <c r="J26" s="275">
        <v>1.84898032745229</v>
      </c>
      <c r="K26" s="291">
        <v>1.2288632741905501</v>
      </c>
      <c r="L26" s="292">
        <v>2112</v>
      </c>
      <c r="M26" s="309">
        <v>3557</v>
      </c>
      <c r="N26" s="309">
        <v>3383</v>
      </c>
      <c r="O26" s="309">
        <v>1120</v>
      </c>
      <c r="P26" s="309">
        <v>19</v>
      </c>
      <c r="Q26" s="293">
        <v>10191</v>
      </c>
    </row>
    <row r="27" spans="2:17" x14ac:dyDescent="0.25">
      <c r="B27" s="549"/>
      <c r="C27" s="550"/>
      <c r="D27" s="550"/>
      <c r="E27" s="295">
        <v>4</v>
      </c>
      <c r="F27" s="291">
        <v>1.45870369574707</v>
      </c>
      <c r="G27" s="275">
        <v>1.5048205877146199</v>
      </c>
      <c r="H27" s="275">
        <v>1.54358843290971</v>
      </c>
      <c r="I27" s="275">
        <v>1.47436110723562</v>
      </c>
      <c r="J27" s="275">
        <v>1.0646732809827599</v>
      </c>
      <c r="K27" s="291">
        <v>1.5044878849085901</v>
      </c>
      <c r="L27" s="292">
        <v>2543</v>
      </c>
      <c r="M27" s="309">
        <v>3500</v>
      </c>
      <c r="N27" s="309">
        <v>2891</v>
      </c>
      <c r="O27" s="309">
        <v>1353</v>
      </c>
      <c r="P27" s="309">
        <v>43</v>
      </c>
      <c r="Q27" s="293">
        <v>10330</v>
      </c>
    </row>
    <row r="28" spans="2:17" x14ac:dyDescent="0.25">
      <c r="B28" s="549"/>
      <c r="C28" s="548" t="s">
        <v>228</v>
      </c>
      <c r="D28" s="548" t="s">
        <v>57</v>
      </c>
      <c r="E28" s="284" t="s">
        <v>56</v>
      </c>
      <c r="F28" s="285">
        <v>0.74454824749348403</v>
      </c>
      <c r="G28" s="286">
        <v>0.88182215096822203</v>
      </c>
      <c r="H28" s="286">
        <v>0.84929093368304998</v>
      </c>
      <c r="I28" s="286">
        <v>0.86453468463524596</v>
      </c>
      <c r="J28" s="286">
        <v>0.88819671052558702</v>
      </c>
      <c r="K28" s="285">
        <v>0.86774772392680299</v>
      </c>
      <c r="L28" s="287">
        <v>364</v>
      </c>
      <c r="M28" s="288">
        <v>1509</v>
      </c>
      <c r="N28" s="288">
        <v>4265</v>
      </c>
      <c r="O28" s="288">
        <v>5532</v>
      </c>
      <c r="P28" s="288">
        <v>3192</v>
      </c>
      <c r="Q28" s="289">
        <v>14862</v>
      </c>
    </row>
    <row r="29" spans="2:17" x14ac:dyDescent="0.25">
      <c r="B29" s="549"/>
      <c r="C29" s="549"/>
      <c r="D29" s="550"/>
      <c r="E29" s="295">
        <v>2</v>
      </c>
      <c r="F29" s="291">
        <v>1.20751118738612</v>
      </c>
      <c r="G29" s="275">
        <v>1.0880921324035699</v>
      </c>
      <c r="H29" s="275">
        <v>1.14957907735406</v>
      </c>
      <c r="I29" s="275">
        <v>1.17836832937197</v>
      </c>
      <c r="J29" s="275">
        <v>1.1670158077911701</v>
      </c>
      <c r="K29" s="291">
        <v>1.14143270851581</v>
      </c>
      <c r="L29" s="292">
        <v>849</v>
      </c>
      <c r="M29" s="309">
        <v>2948</v>
      </c>
      <c r="N29" s="309">
        <v>7152</v>
      </c>
      <c r="O29" s="309">
        <v>6498</v>
      </c>
      <c r="P29" s="309">
        <v>2736</v>
      </c>
      <c r="Q29" s="293">
        <v>20183</v>
      </c>
    </row>
    <row r="30" spans="2:17" x14ac:dyDescent="0.25">
      <c r="B30" s="549"/>
      <c r="C30" s="549"/>
      <c r="D30" s="548">
        <v>3</v>
      </c>
      <c r="E30" s="284">
        <v>1</v>
      </c>
      <c r="F30" s="291">
        <v>0.72932533747015005</v>
      </c>
      <c r="G30" s="275">
        <v>0.79794731622270298</v>
      </c>
      <c r="H30" s="275">
        <v>0.84753005332092901</v>
      </c>
      <c r="I30" s="275">
        <v>0.63844867329715804</v>
      </c>
      <c r="J30" s="275">
        <v>0.78107879875765696</v>
      </c>
      <c r="K30" s="291">
        <v>0.79357896477257495</v>
      </c>
      <c r="L30" s="292">
        <v>998</v>
      </c>
      <c r="M30" s="309">
        <v>1831</v>
      </c>
      <c r="N30" s="309">
        <v>2177</v>
      </c>
      <c r="O30" s="309">
        <v>1080</v>
      </c>
      <c r="P30" s="309">
        <v>112</v>
      </c>
      <c r="Q30" s="293">
        <v>6198</v>
      </c>
    </row>
    <row r="31" spans="2:17" x14ac:dyDescent="0.25">
      <c r="B31" s="549"/>
      <c r="C31" s="549"/>
      <c r="D31" s="549"/>
      <c r="E31" s="290">
        <v>2</v>
      </c>
      <c r="F31" s="291">
        <v>0.79617781891320405</v>
      </c>
      <c r="G31" s="275">
        <v>0.84986139419085105</v>
      </c>
      <c r="H31" s="275">
        <v>0.85042991163790604</v>
      </c>
      <c r="I31" s="275">
        <v>0.90221999192430402</v>
      </c>
      <c r="J31" s="275">
        <v>1.2415185053798301</v>
      </c>
      <c r="K31" s="291">
        <v>0.85387557660758595</v>
      </c>
      <c r="L31" s="292">
        <v>1314</v>
      </c>
      <c r="M31" s="309">
        <v>4205</v>
      </c>
      <c r="N31" s="309">
        <v>5868</v>
      </c>
      <c r="O31" s="309">
        <v>2070</v>
      </c>
      <c r="P31" s="309">
        <v>219</v>
      </c>
      <c r="Q31" s="293">
        <v>13676</v>
      </c>
    </row>
    <row r="32" spans="2:17" x14ac:dyDescent="0.25">
      <c r="B32" s="549"/>
      <c r="C32" s="549"/>
      <c r="D32" s="550"/>
      <c r="E32" s="295">
        <v>3</v>
      </c>
      <c r="F32" s="291">
        <v>1.2249760760409001</v>
      </c>
      <c r="G32" s="275">
        <v>1.1356895353940299</v>
      </c>
      <c r="H32" s="275">
        <v>1.14564899129345</v>
      </c>
      <c r="I32" s="275">
        <v>1.3575115943265601</v>
      </c>
      <c r="J32" s="275">
        <v>0.95344933685167199</v>
      </c>
      <c r="K32" s="291">
        <v>1.1564630718539799</v>
      </c>
      <c r="L32" s="292">
        <v>4501</v>
      </c>
      <c r="M32" s="309">
        <v>11334</v>
      </c>
      <c r="N32" s="309">
        <v>12104</v>
      </c>
      <c r="O32" s="309">
        <v>2621</v>
      </c>
      <c r="P32" s="309">
        <v>200</v>
      </c>
      <c r="Q32" s="293">
        <v>30760</v>
      </c>
    </row>
    <row r="33" spans="2:17" x14ac:dyDescent="0.25">
      <c r="B33" s="549"/>
      <c r="C33" s="549"/>
      <c r="D33" s="548">
        <v>4</v>
      </c>
      <c r="E33" s="284">
        <v>1</v>
      </c>
      <c r="F33" s="291">
        <v>0.80509672764679296</v>
      </c>
      <c r="G33" s="275">
        <v>0.78469382727847203</v>
      </c>
      <c r="H33" s="275">
        <v>0.84643556733826597</v>
      </c>
      <c r="I33" s="275">
        <v>0.85381460327679404</v>
      </c>
      <c r="J33" s="275">
        <v>4.3472684275204996</v>
      </c>
      <c r="K33" s="291">
        <v>0.80925149235001204</v>
      </c>
      <c r="L33" s="292">
        <v>1497</v>
      </c>
      <c r="M33" s="309">
        <v>2297</v>
      </c>
      <c r="N33" s="309">
        <v>1500</v>
      </c>
      <c r="O33" s="309">
        <v>388</v>
      </c>
      <c r="P33" s="309">
        <v>10</v>
      </c>
      <c r="Q33" s="293">
        <v>5692</v>
      </c>
    </row>
    <row r="34" spans="2:17" x14ac:dyDescent="0.25">
      <c r="B34" s="549"/>
      <c r="C34" s="549"/>
      <c r="D34" s="549"/>
      <c r="E34" s="294">
        <v>2</v>
      </c>
      <c r="F34" s="291">
        <v>0.85524916940590101</v>
      </c>
      <c r="G34" s="275">
        <v>0.92606060796351197</v>
      </c>
      <c r="H34" s="275">
        <v>0.88473226008484696</v>
      </c>
      <c r="I34" s="275">
        <v>1.1707817274501</v>
      </c>
      <c r="J34" s="275">
        <v>2.5908339785750298</v>
      </c>
      <c r="K34" s="291">
        <v>0.91212303782506399</v>
      </c>
      <c r="L34" s="292">
        <v>1573</v>
      </c>
      <c r="M34" s="309">
        <v>3009</v>
      </c>
      <c r="N34" s="309">
        <v>2160</v>
      </c>
      <c r="O34" s="309">
        <v>498</v>
      </c>
      <c r="P34" s="309">
        <v>16</v>
      </c>
      <c r="Q34" s="293">
        <v>7256</v>
      </c>
    </row>
    <row r="35" spans="2:17" x14ac:dyDescent="0.25">
      <c r="B35" s="549"/>
      <c r="C35" s="549"/>
      <c r="D35" s="549"/>
      <c r="E35" s="290">
        <v>3</v>
      </c>
      <c r="F35" s="291">
        <v>1.05939415197618</v>
      </c>
      <c r="G35" s="275">
        <v>1.06613554820408</v>
      </c>
      <c r="H35" s="275">
        <v>1.2634671763071801</v>
      </c>
      <c r="I35" s="275">
        <v>0.85146200169877895</v>
      </c>
      <c r="J35" s="275">
        <v>2.5317834208269501</v>
      </c>
      <c r="K35" s="291">
        <v>1.1054274351378699</v>
      </c>
      <c r="L35" s="292">
        <v>1472</v>
      </c>
      <c r="M35" s="309">
        <v>2109</v>
      </c>
      <c r="N35" s="309">
        <v>1264</v>
      </c>
      <c r="O35" s="309">
        <v>205</v>
      </c>
      <c r="P35" s="309">
        <v>8</v>
      </c>
      <c r="Q35" s="293">
        <v>5058</v>
      </c>
    </row>
    <row r="36" spans="2:17" x14ac:dyDescent="0.25">
      <c r="B36" s="550"/>
      <c r="C36" s="550"/>
      <c r="D36" s="550"/>
      <c r="E36" s="295">
        <v>4</v>
      </c>
      <c r="F36" s="307">
        <v>1.3665108370152099</v>
      </c>
      <c r="G36" s="308">
        <v>1.2888386927942601</v>
      </c>
      <c r="H36" s="308">
        <v>1.12619248682574</v>
      </c>
      <c r="I36" s="308">
        <v>1.0506324998170999</v>
      </c>
      <c r="J36" s="308">
        <v>0.252464544507991</v>
      </c>
      <c r="K36" s="307">
        <v>1.2621015694337701</v>
      </c>
      <c r="L36" s="304">
        <v>2170</v>
      </c>
      <c r="M36" s="305">
        <v>3050</v>
      </c>
      <c r="N36" s="305">
        <v>1282</v>
      </c>
      <c r="O36" s="305">
        <v>257</v>
      </c>
      <c r="P36" s="305">
        <v>13</v>
      </c>
      <c r="Q36" s="306">
        <v>6772</v>
      </c>
    </row>
    <row r="37" spans="2:17" x14ac:dyDescent="0.25">
      <c r="B37" s="274"/>
      <c r="C37" s="274"/>
      <c r="D37" s="274"/>
      <c r="E37" s="19"/>
      <c r="F37" s="275"/>
      <c r="G37" s="275"/>
      <c r="H37" s="275"/>
      <c r="I37" s="275"/>
      <c r="J37" s="275"/>
      <c r="K37" s="275"/>
      <c r="L37" s="309"/>
      <c r="M37" s="309"/>
      <c r="N37" s="309"/>
      <c r="O37" s="309"/>
      <c r="P37" s="309"/>
      <c r="Q37" s="309"/>
    </row>
    <row r="38" spans="2:17" x14ac:dyDescent="0.25">
      <c r="B38" s="62"/>
      <c r="C38" s="19"/>
      <c r="D38" s="19"/>
      <c r="E38" s="19"/>
      <c r="F38" s="275"/>
      <c r="G38" s="275"/>
      <c r="H38" s="275"/>
      <c r="I38" s="275"/>
      <c r="J38" s="275"/>
      <c r="K38" s="275"/>
      <c r="L38" s="309"/>
      <c r="M38" s="309"/>
      <c r="N38" s="309"/>
      <c r="O38" s="309"/>
      <c r="P38" s="309"/>
      <c r="Q38" s="309"/>
    </row>
    <row r="39" spans="2:17" x14ac:dyDescent="0.25">
      <c r="B39" s="548" t="s">
        <v>77</v>
      </c>
      <c r="C39" s="548" t="s">
        <v>226</v>
      </c>
      <c r="D39" s="548" t="s">
        <v>57</v>
      </c>
      <c r="E39" s="284" t="s">
        <v>56</v>
      </c>
      <c r="F39" s="285">
        <v>0.778494065940735</v>
      </c>
      <c r="G39" s="286">
        <v>0.85669047246345997</v>
      </c>
      <c r="H39" s="286">
        <v>0.92175835301045606</v>
      </c>
      <c r="I39" s="286">
        <v>0.88780023081093995</v>
      </c>
      <c r="J39" s="286">
        <v>0.89596854938751203</v>
      </c>
      <c r="K39" s="311">
        <v>0.86566586715506999</v>
      </c>
      <c r="L39" s="287">
        <v>515</v>
      </c>
      <c r="M39" s="288">
        <v>619</v>
      </c>
      <c r="N39" s="288">
        <v>894</v>
      </c>
      <c r="O39" s="288">
        <v>909</v>
      </c>
      <c r="P39" s="288">
        <v>438</v>
      </c>
      <c r="Q39" s="289">
        <v>3375</v>
      </c>
    </row>
    <row r="40" spans="2:17" x14ac:dyDescent="0.25">
      <c r="B40" s="549"/>
      <c r="C40" s="550"/>
      <c r="D40" s="550"/>
      <c r="E40" s="310">
        <v>2</v>
      </c>
      <c r="F40" s="307">
        <v>1.38181787005187</v>
      </c>
      <c r="G40" s="308">
        <v>1.2848316229303101</v>
      </c>
      <c r="H40" s="308">
        <v>1.18274486024798</v>
      </c>
      <c r="I40" s="308">
        <v>1.2862559699712199</v>
      </c>
      <c r="J40" s="308">
        <v>1.22559673017746</v>
      </c>
      <c r="K40" s="261">
        <v>1.2858734276783801</v>
      </c>
      <c r="L40" s="304">
        <v>530</v>
      </c>
      <c r="M40" s="305">
        <v>508</v>
      </c>
      <c r="N40" s="305">
        <v>521</v>
      </c>
      <c r="O40" s="305">
        <v>502</v>
      </c>
      <c r="P40" s="305">
        <v>215</v>
      </c>
      <c r="Q40" s="306">
        <v>2276</v>
      </c>
    </row>
    <row r="41" spans="2:17" x14ac:dyDescent="0.25">
      <c r="B41" s="549"/>
      <c r="C41" s="548" t="s">
        <v>227</v>
      </c>
      <c r="D41" s="548" t="s">
        <v>57</v>
      </c>
      <c r="E41" s="284" t="s">
        <v>56</v>
      </c>
      <c r="F41" s="285">
        <v>0.86071589857666198</v>
      </c>
      <c r="G41" s="286">
        <v>0.88693435609085602</v>
      </c>
      <c r="H41" s="286">
        <v>0.887647161336514</v>
      </c>
      <c r="I41" s="286">
        <v>0.92408726725809398</v>
      </c>
      <c r="J41" s="286">
        <v>0.97064806382320101</v>
      </c>
      <c r="K41" s="311">
        <v>0.89305593566534802</v>
      </c>
      <c r="L41" s="287">
        <v>1148</v>
      </c>
      <c r="M41" s="288">
        <v>2266</v>
      </c>
      <c r="N41" s="288">
        <v>2777</v>
      </c>
      <c r="O41" s="288">
        <v>2086</v>
      </c>
      <c r="P41" s="288">
        <v>602</v>
      </c>
      <c r="Q41" s="289">
        <v>8879</v>
      </c>
    </row>
    <row r="42" spans="2:17" x14ac:dyDescent="0.25">
      <c r="B42" s="549"/>
      <c r="C42" s="550"/>
      <c r="D42" s="550"/>
      <c r="E42" s="295">
        <v>2</v>
      </c>
      <c r="F42" s="307">
        <v>1.2007700107628401</v>
      </c>
      <c r="G42" s="308">
        <v>1.18704146437171</v>
      </c>
      <c r="H42" s="308">
        <v>1.1912727000286301</v>
      </c>
      <c r="I42" s="308">
        <v>1.1262436383352299</v>
      </c>
      <c r="J42" s="308">
        <v>1.03481488297993</v>
      </c>
      <c r="K42" s="261">
        <v>1.1713762973833499</v>
      </c>
      <c r="L42" s="304">
        <v>1112</v>
      </c>
      <c r="M42" s="305">
        <v>1887</v>
      </c>
      <c r="N42" s="305">
        <v>2076</v>
      </c>
      <c r="O42" s="305">
        <v>1425</v>
      </c>
      <c r="P42" s="305">
        <v>475</v>
      </c>
      <c r="Q42" s="306">
        <v>6975</v>
      </c>
    </row>
    <row r="43" spans="2:17" x14ac:dyDescent="0.25">
      <c r="B43" s="549"/>
      <c r="C43" s="548" t="s">
        <v>228</v>
      </c>
      <c r="D43" s="548" t="s">
        <v>57</v>
      </c>
      <c r="E43" s="284" t="s">
        <v>56</v>
      </c>
      <c r="F43" s="285">
        <v>1.13851219657894</v>
      </c>
      <c r="G43" s="286">
        <v>1.0199194610798401</v>
      </c>
      <c r="H43" s="286">
        <v>0.76907073403233495</v>
      </c>
      <c r="I43" s="286">
        <v>1.0498545311845799</v>
      </c>
      <c r="J43" s="286">
        <v>0.62108118426002701</v>
      </c>
      <c r="K43" s="311">
        <v>0.93767660394576502</v>
      </c>
      <c r="L43" s="287">
        <v>420</v>
      </c>
      <c r="M43" s="288">
        <v>718</v>
      </c>
      <c r="N43" s="288">
        <v>635</v>
      </c>
      <c r="O43" s="288">
        <v>303</v>
      </c>
      <c r="P43" s="288">
        <v>87</v>
      </c>
      <c r="Q43" s="289">
        <v>2163</v>
      </c>
    </row>
    <row r="44" spans="2:17" x14ac:dyDescent="0.25">
      <c r="B44" s="550"/>
      <c r="C44" s="550"/>
      <c r="D44" s="550"/>
      <c r="E44" s="295">
        <v>2</v>
      </c>
      <c r="F44" s="307">
        <v>0.88689903767804701</v>
      </c>
      <c r="G44" s="308">
        <v>0.98256654751543704</v>
      </c>
      <c r="H44" s="308">
        <v>1.2647676875109799</v>
      </c>
      <c r="I44" s="308">
        <v>0.95877235605136901</v>
      </c>
      <c r="J44" s="308">
        <v>1.43834889296881</v>
      </c>
      <c r="K44" s="261">
        <v>1.0583032512833901</v>
      </c>
      <c r="L44" s="304">
        <v>540</v>
      </c>
      <c r="M44" s="305">
        <v>812</v>
      </c>
      <c r="N44" s="305">
        <v>732</v>
      </c>
      <c r="O44" s="305">
        <v>345</v>
      </c>
      <c r="P44" s="305">
        <v>107</v>
      </c>
      <c r="Q44" s="306">
        <v>2536</v>
      </c>
    </row>
    <row r="45" spans="2:17" x14ac:dyDescent="0.25">
      <c r="L45" s="309"/>
      <c r="M45" s="309"/>
      <c r="N45" s="309"/>
      <c r="O45" s="309"/>
      <c r="P45" s="309"/>
      <c r="Q45" s="309"/>
    </row>
    <row r="46" spans="2:17" x14ac:dyDescent="0.25"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</row>
  </sheetData>
  <mergeCells count="33">
    <mergeCell ref="D39:D40"/>
    <mergeCell ref="D41:D42"/>
    <mergeCell ref="D30:D32"/>
    <mergeCell ref="D33:D36"/>
    <mergeCell ref="L8:Q8"/>
    <mergeCell ref="D43:D44"/>
    <mergeCell ref="B10:B36"/>
    <mergeCell ref="B39:B44"/>
    <mergeCell ref="C39:C40"/>
    <mergeCell ref="C41:C42"/>
    <mergeCell ref="C43:C44"/>
    <mergeCell ref="C10:C18"/>
    <mergeCell ref="C19:C27"/>
    <mergeCell ref="C28:C36"/>
    <mergeCell ref="D10:D11"/>
    <mergeCell ref="D12:D14"/>
    <mergeCell ref="D15:D18"/>
    <mergeCell ref="D19:D20"/>
    <mergeCell ref="D21:D23"/>
    <mergeCell ref="D24:D27"/>
    <mergeCell ref="D28:D29"/>
    <mergeCell ref="B1:Q1"/>
    <mergeCell ref="B2:Q2"/>
    <mergeCell ref="B3:Q3"/>
    <mergeCell ref="B4:Q4"/>
    <mergeCell ref="B8:B9"/>
    <mergeCell ref="C8:C9"/>
    <mergeCell ref="D8:D9"/>
    <mergeCell ref="E8:E9"/>
    <mergeCell ref="F8:K8"/>
    <mergeCell ref="L7:Q7"/>
    <mergeCell ref="F7:K7"/>
    <mergeCell ref="D7:E7"/>
  </mergeCells>
  <pageMargins left="0.78749999999999998" right="0.78749999999999998" top="1.05277777777778" bottom="1.05277777777778" header="0.78749999999999998" footer="0.78749999999999998"/>
  <pageSetup scale="52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73"/>
  <sheetViews>
    <sheetView workbookViewId="0">
      <pane ySplit="9" topLeftCell="A10" activePane="bottomLeft" state="frozen"/>
      <selection pane="bottomLeft" activeCell="A10" sqref="A10"/>
    </sheetView>
  </sheetViews>
  <sheetFormatPr defaultColWidth="11.42578125" defaultRowHeight="15" x14ac:dyDescent="0.25"/>
  <cols>
    <col min="1" max="1" width="15.42578125" customWidth="1"/>
    <col min="2" max="2" width="20.42578125" customWidth="1"/>
    <col min="6" max="7" width="9.5703125" customWidth="1"/>
    <col min="9" max="9" width="11" customWidth="1"/>
    <col min="11" max="11" width="11" customWidth="1"/>
    <col min="12" max="12" width="9.7109375" customWidth="1"/>
    <col min="13" max="13" width="10" customWidth="1"/>
  </cols>
  <sheetData>
    <row r="1" spans="1:16" x14ac:dyDescent="0.25">
      <c r="B1" s="491" t="s">
        <v>232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</row>
    <row r="2" spans="1:16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3" spans="1:16" x14ac:dyDescent="0.25">
      <c r="B3" s="493" t="s">
        <v>233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</row>
    <row r="4" spans="1:16" x14ac:dyDescent="0.25">
      <c r="B4" s="492" t="s">
        <v>137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</row>
    <row r="5" spans="1:16" x14ac:dyDescent="0.25">
      <c r="B5" s="492" t="s">
        <v>27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</row>
    <row r="6" spans="1:16" x14ac:dyDescent="0.25">
      <c r="B6" s="39"/>
      <c r="C6" s="39"/>
      <c r="D6" s="39"/>
      <c r="E6" s="39"/>
      <c r="F6" s="39"/>
      <c r="G6" s="39"/>
      <c r="H6" s="39"/>
      <c r="I6" s="348"/>
      <c r="J6" s="39"/>
      <c r="K6" s="39"/>
      <c r="L6" s="39"/>
      <c r="M6" s="39"/>
    </row>
    <row r="8" spans="1:16" ht="39" customHeight="1" x14ac:dyDescent="0.25">
      <c r="A8" s="116"/>
      <c r="B8" s="142"/>
      <c r="C8" s="318" t="s">
        <v>28</v>
      </c>
      <c r="D8" s="318" t="s">
        <v>29</v>
      </c>
      <c r="E8" s="66" t="s">
        <v>30</v>
      </c>
      <c r="F8" s="319" t="s">
        <v>31</v>
      </c>
      <c r="G8" s="319" t="s">
        <v>32</v>
      </c>
      <c r="H8" s="66" t="s">
        <v>33</v>
      </c>
      <c r="I8" s="349" t="s">
        <v>34</v>
      </c>
      <c r="J8" s="66" t="s">
        <v>35</v>
      </c>
      <c r="K8" s="319" t="s">
        <v>36</v>
      </c>
      <c r="L8" s="66" t="s">
        <v>37</v>
      </c>
      <c r="M8" s="66" t="s">
        <v>38</v>
      </c>
    </row>
    <row r="9" spans="1:16" x14ac:dyDescent="0.25">
      <c r="A9" s="346" t="s">
        <v>39</v>
      </c>
      <c r="B9" s="347"/>
      <c r="C9" s="343">
        <v>382223</v>
      </c>
      <c r="D9" s="343">
        <v>352590.46073853603</v>
      </c>
      <c r="E9" s="315">
        <v>1.0840423736915501</v>
      </c>
      <c r="F9" s="211">
        <v>77368.501568000007</v>
      </c>
      <c r="G9" s="211">
        <v>88696.503976335705</v>
      </c>
      <c r="H9" s="315">
        <v>0.872283552333043</v>
      </c>
      <c r="I9" s="224">
        <v>9805838.7424278203</v>
      </c>
      <c r="J9" s="344">
        <v>1</v>
      </c>
      <c r="K9" s="211">
        <v>2772059.4999818099</v>
      </c>
      <c r="L9" s="344">
        <v>1</v>
      </c>
      <c r="M9" s="345">
        <v>1</v>
      </c>
    </row>
    <row r="10" spans="1:16" x14ac:dyDescent="0.25">
      <c r="A10" s="116"/>
      <c r="B10" s="142"/>
      <c r="C10" s="337"/>
      <c r="D10" s="337"/>
      <c r="E10" s="338"/>
      <c r="F10" s="339"/>
      <c r="G10" s="339"/>
      <c r="H10" s="338"/>
      <c r="I10" s="350"/>
      <c r="J10" s="320"/>
      <c r="K10" s="340"/>
      <c r="L10" s="320"/>
      <c r="M10" s="320"/>
    </row>
    <row r="11" spans="1:16" x14ac:dyDescent="0.25">
      <c r="A11" s="116" t="s">
        <v>234</v>
      </c>
      <c r="B11" s="321" t="s">
        <v>143</v>
      </c>
      <c r="C11" s="322">
        <v>6554</v>
      </c>
      <c r="D11" s="322">
        <v>5275.3137994661201</v>
      </c>
      <c r="E11" s="323">
        <v>1.2423905475847301</v>
      </c>
      <c r="F11" s="324">
        <v>1177.7597639999999</v>
      </c>
      <c r="G11" s="324">
        <v>1378.3588548170001</v>
      </c>
      <c r="H11" s="323">
        <v>0.85446526489385599</v>
      </c>
      <c r="I11" s="351">
        <v>1626948.5807352499</v>
      </c>
      <c r="J11" s="323">
        <v>0.16591631001392901</v>
      </c>
      <c r="K11" s="324">
        <v>437011.176484361</v>
      </c>
      <c r="L11" s="323">
        <v>0.157648555699194</v>
      </c>
      <c r="M11" s="325">
        <v>1.5540171179517399E-2</v>
      </c>
    </row>
    <row r="12" spans="1:16" x14ac:dyDescent="0.25">
      <c r="A12" s="116"/>
      <c r="B12" s="326" t="s">
        <v>51</v>
      </c>
      <c r="C12" s="327">
        <v>57891</v>
      </c>
      <c r="D12" s="327">
        <v>48650.981355869597</v>
      </c>
      <c r="E12" s="320">
        <v>1.18992460967112</v>
      </c>
      <c r="F12" s="316">
        <v>11210.672994</v>
      </c>
      <c r="G12" s="316">
        <v>12676.758989829899</v>
      </c>
      <c r="H12" s="320">
        <v>0.88434851549941795</v>
      </c>
      <c r="I12" s="352">
        <v>4494802.9378659297</v>
      </c>
      <c r="J12" s="320">
        <v>0.45838026261005699</v>
      </c>
      <c r="K12" s="316">
        <v>1215947.29308894</v>
      </c>
      <c r="L12" s="320">
        <v>0.43864400929955499</v>
      </c>
      <c r="M12" s="328">
        <v>0.14292287093087799</v>
      </c>
    </row>
    <row r="13" spans="1:16" x14ac:dyDescent="0.25">
      <c r="A13" s="116"/>
      <c r="B13" s="326" t="s">
        <v>84</v>
      </c>
      <c r="C13" s="327">
        <v>163190</v>
      </c>
      <c r="D13" s="327">
        <v>147384.65214825599</v>
      </c>
      <c r="E13" s="320">
        <v>1.10723876347617</v>
      </c>
      <c r="F13" s="316">
        <v>37569.302267999999</v>
      </c>
      <c r="G13" s="316">
        <v>42754.737285498799</v>
      </c>
      <c r="H13" s="320">
        <v>0.87871671429360998</v>
      </c>
      <c r="I13" s="352">
        <v>2742471.39753822</v>
      </c>
      <c r="J13" s="320">
        <v>0.27967739115187801</v>
      </c>
      <c r="K13" s="316">
        <v>903777.73036409297</v>
      </c>
      <c r="L13" s="320">
        <v>0.32603114412588302</v>
      </c>
      <c r="M13" s="328">
        <v>0.482034075400602</v>
      </c>
    </row>
    <row r="14" spans="1:16" x14ac:dyDescent="0.25">
      <c r="A14" s="116"/>
      <c r="B14" s="329" t="s">
        <v>85</v>
      </c>
      <c r="C14" s="330">
        <v>154588</v>
      </c>
      <c r="D14" s="330">
        <v>151279.513434944</v>
      </c>
      <c r="E14" s="331">
        <v>1.0218700238382199</v>
      </c>
      <c r="F14" s="317">
        <v>27410.766542000001</v>
      </c>
      <c r="G14" s="317">
        <v>31886.648846189899</v>
      </c>
      <c r="H14" s="331">
        <v>0.85963146124950196</v>
      </c>
      <c r="I14" s="353">
        <v>941615.826288415</v>
      </c>
      <c r="J14" s="331">
        <v>9.6026036224136496E-2</v>
      </c>
      <c r="K14" s="317">
        <v>215323.30004441401</v>
      </c>
      <c r="L14" s="331">
        <v>7.7676290875367898E-2</v>
      </c>
      <c r="M14" s="332">
        <v>0.35950288248900197</v>
      </c>
    </row>
    <row r="15" spans="1:16" x14ac:dyDescent="0.25">
      <c r="A15" s="116"/>
      <c r="B15" s="341"/>
      <c r="C15" s="327"/>
      <c r="D15" s="327"/>
      <c r="E15" s="320"/>
      <c r="F15" s="342"/>
      <c r="G15" s="342"/>
      <c r="H15" s="320"/>
      <c r="I15" s="352"/>
      <c r="J15" s="320"/>
      <c r="K15" s="342"/>
      <c r="L15" s="320"/>
      <c r="M15" s="320"/>
      <c r="P15" s="336"/>
    </row>
    <row r="16" spans="1:16" x14ac:dyDescent="0.25">
      <c r="A16" s="116" t="s">
        <v>288</v>
      </c>
      <c r="B16" s="333" t="s">
        <v>53</v>
      </c>
      <c r="C16" s="322">
        <v>220817</v>
      </c>
      <c r="D16" s="322">
        <v>205850.58695788801</v>
      </c>
      <c r="E16" s="323">
        <v>1.0727052240330699</v>
      </c>
      <c r="F16" s="324">
        <v>39008.688177000004</v>
      </c>
      <c r="G16" s="324">
        <v>43673.080856967601</v>
      </c>
      <c r="H16" s="323">
        <v>0.89319753522212497</v>
      </c>
      <c r="I16" s="351">
        <v>5199125.1913818903</v>
      </c>
      <c r="J16" s="323">
        <v>0.53020708660916005</v>
      </c>
      <c r="K16" s="324">
        <v>1268753.44821032</v>
      </c>
      <c r="L16" s="323">
        <v>0.45769343992026301</v>
      </c>
      <c r="M16" s="325">
        <v>0.49238784956642301</v>
      </c>
    </row>
    <row r="17" spans="1:13" x14ac:dyDescent="0.25">
      <c r="A17" s="116"/>
      <c r="B17" s="334" t="s">
        <v>54</v>
      </c>
      <c r="C17" s="330">
        <v>161406</v>
      </c>
      <c r="D17" s="330">
        <v>146739.87378064799</v>
      </c>
      <c r="E17" s="331">
        <v>1.09994642793053</v>
      </c>
      <c r="F17" s="317">
        <v>38359.813391000003</v>
      </c>
      <c r="G17" s="317">
        <v>45023.423119368097</v>
      </c>
      <c r="H17" s="331">
        <v>0.85199682150552503</v>
      </c>
      <c r="I17" s="353">
        <v>4606713.55104593</v>
      </c>
      <c r="J17" s="331">
        <v>0.46979291339084001</v>
      </c>
      <c r="K17" s="317">
        <v>1503306.0517714899</v>
      </c>
      <c r="L17" s="331">
        <v>0.54230656007973699</v>
      </c>
      <c r="M17" s="332">
        <v>0.50761215043357699</v>
      </c>
    </row>
    <row r="18" spans="1:13" x14ac:dyDescent="0.25">
      <c r="A18" s="116"/>
      <c r="B18" s="341"/>
      <c r="C18" s="327"/>
      <c r="D18" s="327"/>
      <c r="E18" s="320"/>
      <c r="F18" s="206"/>
      <c r="G18" s="206"/>
      <c r="H18" s="320"/>
      <c r="I18" s="352"/>
      <c r="J18" s="320"/>
      <c r="K18" s="342"/>
      <c r="L18" s="320"/>
      <c r="M18" s="320"/>
    </row>
    <row r="19" spans="1:13" x14ac:dyDescent="0.25">
      <c r="A19" s="116" t="s">
        <v>55</v>
      </c>
      <c r="B19" s="333" t="s">
        <v>56</v>
      </c>
      <c r="C19" s="322">
        <v>3539</v>
      </c>
      <c r="D19" s="322">
        <v>1979.9821381299901</v>
      </c>
      <c r="E19" s="323">
        <v>1.7873898616794801</v>
      </c>
      <c r="F19" s="324">
        <v>457.39817199999999</v>
      </c>
      <c r="G19" s="324">
        <v>485.804427778128</v>
      </c>
      <c r="H19" s="323">
        <v>0.94152738395562396</v>
      </c>
      <c r="I19" s="351">
        <v>802262.16507638595</v>
      </c>
      <c r="J19" s="323">
        <v>8.1814741823681605E-2</v>
      </c>
      <c r="K19" s="324">
        <v>212250.823518488</v>
      </c>
      <c r="L19" s="323">
        <v>7.6567917651075401E-2</v>
      </c>
      <c r="M19" s="325">
        <v>5.4771541830751398E-3</v>
      </c>
    </row>
    <row r="20" spans="1:13" x14ac:dyDescent="0.25">
      <c r="A20" s="116"/>
      <c r="B20" s="335" t="s">
        <v>57</v>
      </c>
      <c r="C20" s="327">
        <v>4957</v>
      </c>
      <c r="D20" s="327">
        <v>3193.07982457957</v>
      </c>
      <c r="E20" s="314">
        <v>1.5524196926873499</v>
      </c>
      <c r="F20" s="316">
        <v>702.60682799999995</v>
      </c>
      <c r="G20" s="316">
        <v>779.37655111761103</v>
      </c>
      <c r="H20" s="314">
        <v>0.90149854648882499</v>
      </c>
      <c r="I20" s="352">
        <v>778776.30939800001</v>
      </c>
      <c r="J20" s="320">
        <v>7.9419652908261404E-2</v>
      </c>
      <c r="K20" s="316">
        <v>205452.63367075199</v>
      </c>
      <c r="L20" s="320">
        <v>7.4115520850869199E-2</v>
      </c>
      <c r="M20" s="328">
        <v>8.7870041791675308E-3</v>
      </c>
    </row>
    <row r="21" spans="1:13" x14ac:dyDescent="0.25">
      <c r="A21" s="116"/>
      <c r="B21" s="335" t="s">
        <v>58</v>
      </c>
      <c r="C21" s="327">
        <v>6024</v>
      </c>
      <c r="D21" s="327">
        <v>4497.9241687256899</v>
      </c>
      <c r="E21" s="314">
        <v>1.3392844730209501</v>
      </c>
      <c r="F21" s="316">
        <v>1002.161621</v>
      </c>
      <c r="G21" s="316">
        <v>1104.97796544008</v>
      </c>
      <c r="H21" s="314">
        <v>0.90695167898743301</v>
      </c>
      <c r="I21" s="352">
        <v>751642.34249790898</v>
      </c>
      <c r="J21" s="320">
        <v>7.6652529400234704E-2</v>
      </c>
      <c r="K21" s="316">
        <v>199092.12809242</v>
      </c>
      <c r="L21" s="320">
        <v>7.1821015419664305E-2</v>
      </c>
      <c r="M21" s="328">
        <v>1.2457965262474099E-2</v>
      </c>
    </row>
    <row r="22" spans="1:13" x14ac:dyDescent="0.25">
      <c r="A22" s="116"/>
      <c r="B22" s="335" t="s">
        <v>59</v>
      </c>
      <c r="C22" s="327">
        <v>15100</v>
      </c>
      <c r="D22" s="327">
        <v>12185.1384759991</v>
      </c>
      <c r="E22" s="314">
        <v>1.2392144766957101</v>
      </c>
      <c r="F22" s="316">
        <v>2943.131472</v>
      </c>
      <c r="G22" s="316">
        <v>3441.67736762397</v>
      </c>
      <c r="H22" s="314">
        <v>0.85514450008771503</v>
      </c>
      <c r="I22" s="352">
        <v>1384160.0320774601</v>
      </c>
      <c r="J22" s="320">
        <v>0.14115671983146999</v>
      </c>
      <c r="K22" s="316">
        <v>390663.48869981599</v>
      </c>
      <c r="L22" s="320">
        <v>0.140928969490871</v>
      </c>
      <c r="M22" s="328">
        <v>3.88028525740114E-2</v>
      </c>
    </row>
    <row r="23" spans="1:13" x14ac:dyDescent="0.25">
      <c r="A23" s="116"/>
      <c r="B23" s="335" t="s">
        <v>60</v>
      </c>
      <c r="C23" s="327">
        <v>55586</v>
      </c>
      <c r="D23" s="327">
        <v>51097.547542578301</v>
      </c>
      <c r="E23" s="314">
        <v>1.0878408587747099</v>
      </c>
      <c r="F23" s="316">
        <v>21849.141792999999</v>
      </c>
      <c r="G23" s="316">
        <v>26008.257166905802</v>
      </c>
      <c r="H23" s="314">
        <v>0.84008481048095496</v>
      </c>
      <c r="I23" s="352">
        <v>2688285.0139408498</v>
      </c>
      <c r="J23" s="320">
        <v>0.27415146063020701</v>
      </c>
      <c r="K23" s="316">
        <v>997372.03739231999</v>
      </c>
      <c r="L23" s="320">
        <v>0.35979459943008602</v>
      </c>
      <c r="M23" s="328">
        <v>0.293227534355185</v>
      </c>
    </row>
    <row r="24" spans="1:13" x14ac:dyDescent="0.25">
      <c r="A24" s="116"/>
      <c r="B24" s="335" t="s">
        <v>61</v>
      </c>
      <c r="C24" s="327">
        <v>71535</v>
      </c>
      <c r="D24" s="327">
        <v>67981.738354390007</v>
      </c>
      <c r="E24" s="314">
        <v>1.0522678844587201</v>
      </c>
      <c r="F24" s="316">
        <v>29330.395834999999</v>
      </c>
      <c r="G24" s="316">
        <v>36031.0801703295</v>
      </c>
      <c r="H24" s="314">
        <v>0.81403043417923104</v>
      </c>
      <c r="I24" s="352">
        <v>1484552.4173485599</v>
      </c>
      <c r="J24" s="320">
        <v>0.15139474106638201</v>
      </c>
      <c r="K24" s="316">
        <v>565697.503598304</v>
      </c>
      <c r="L24" s="320">
        <v>0.204071198183883</v>
      </c>
      <c r="M24" s="328">
        <v>0.40622886534448599</v>
      </c>
    </row>
    <row r="25" spans="1:13" x14ac:dyDescent="0.25">
      <c r="A25" s="116"/>
      <c r="B25" s="335" t="s">
        <v>62</v>
      </c>
      <c r="C25" s="327">
        <v>79907</v>
      </c>
      <c r="D25" s="327">
        <v>73659.058214982797</v>
      </c>
      <c r="E25" s="314">
        <v>1.08482245003434</v>
      </c>
      <c r="F25" s="316">
        <v>11838.769435</v>
      </c>
      <c r="G25" s="316">
        <v>11742.8703266794</v>
      </c>
      <c r="H25" s="314">
        <v>1.00816658156419</v>
      </c>
      <c r="I25" s="352">
        <v>932487.65574171103</v>
      </c>
      <c r="J25" s="320">
        <v>9.5095144865786102E-2</v>
      </c>
      <c r="K25" s="316">
        <v>136223.62832154299</v>
      </c>
      <c r="L25" s="320">
        <v>4.9141668251506399E-2</v>
      </c>
      <c r="M25" s="328">
        <v>0.13239383515964101</v>
      </c>
    </row>
    <row r="26" spans="1:13" x14ac:dyDescent="0.25">
      <c r="A26" s="116"/>
      <c r="B26" s="335" t="s">
        <v>63</v>
      </c>
      <c r="C26" s="327">
        <v>86092</v>
      </c>
      <c r="D26" s="327">
        <v>78597.378422670095</v>
      </c>
      <c r="E26" s="314">
        <v>1.0953545999591301</v>
      </c>
      <c r="F26" s="316">
        <v>6143.288673</v>
      </c>
      <c r="G26" s="316">
        <v>5796.1303726699698</v>
      </c>
      <c r="H26" s="314">
        <v>1.05989483983434</v>
      </c>
      <c r="I26" s="352">
        <v>662445.88319082395</v>
      </c>
      <c r="J26" s="320">
        <v>6.7556269340281805E-2</v>
      </c>
      <c r="K26" s="316">
        <v>47868.464670249698</v>
      </c>
      <c r="L26" s="320">
        <v>1.7268195242765801E-2</v>
      </c>
      <c r="M26" s="328">
        <v>6.5347901132792999E-2</v>
      </c>
    </row>
    <row r="27" spans="1:13" x14ac:dyDescent="0.25">
      <c r="A27" s="116"/>
      <c r="B27" s="334" t="s">
        <v>205</v>
      </c>
      <c r="C27" s="330">
        <v>59483</v>
      </c>
      <c r="D27" s="330">
        <v>59398.6135964801</v>
      </c>
      <c r="E27" s="313">
        <v>1.0014206796827501</v>
      </c>
      <c r="F27" s="317">
        <v>3101.607739</v>
      </c>
      <c r="G27" s="317">
        <v>3306.32962779119</v>
      </c>
      <c r="H27" s="313">
        <v>0.93808182733191103</v>
      </c>
      <c r="I27" s="353">
        <v>321226.92315611499</v>
      </c>
      <c r="J27" s="331">
        <v>3.2758740133695403E-2</v>
      </c>
      <c r="K27" s="317">
        <v>17438.792017916101</v>
      </c>
      <c r="L27" s="331">
        <v>6.29091547927831E-3</v>
      </c>
      <c r="M27" s="332">
        <v>3.7276887809166902E-2</v>
      </c>
    </row>
    <row r="28" spans="1:13" x14ac:dyDescent="0.25">
      <c r="A28" s="116"/>
      <c r="B28" s="341"/>
      <c r="C28" s="181"/>
      <c r="D28" s="181"/>
      <c r="E28" s="181"/>
      <c r="F28" s="181"/>
      <c r="G28" s="181"/>
      <c r="H28" s="181"/>
      <c r="I28" s="354"/>
      <c r="J28" s="320"/>
      <c r="K28" s="181"/>
      <c r="L28" s="320"/>
      <c r="M28" s="320"/>
    </row>
    <row r="29" spans="1:13" x14ac:dyDescent="0.25">
      <c r="A29" s="116" t="s">
        <v>64</v>
      </c>
      <c r="B29" s="333" t="s">
        <v>65</v>
      </c>
      <c r="C29" s="322">
        <v>110816</v>
      </c>
      <c r="D29" s="322">
        <v>95157.172907806598</v>
      </c>
      <c r="E29" s="323">
        <v>1.1645575064253399</v>
      </c>
      <c r="F29" s="324">
        <v>533.37090599999999</v>
      </c>
      <c r="G29" s="324">
        <v>416.66166162124699</v>
      </c>
      <c r="H29" s="323">
        <v>1.28010555116742</v>
      </c>
      <c r="I29" s="351">
        <v>1085280.7246041801</v>
      </c>
      <c r="J29" s="323">
        <v>0.11067699083285901</v>
      </c>
      <c r="K29" s="324">
        <v>5664.6502460094698</v>
      </c>
      <c r="L29" s="323">
        <v>2.0434807571939398E-3</v>
      </c>
      <c r="M29" s="325">
        <v>4.6976108746339404E-3</v>
      </c>
    </row>
    <row r="30" spans="1:13" x14ac:dyDescent="0.25">
      <c r="A30" s="116"/>
      <c r="B30" s="335" t="s">
        <v>66</v>
      </c>
      <c r="C30" s="327">
        <v>72146</v>
      </c>
      <c r="D30" s="327">
        <v>61529.131692093099</v>
      </c>
      <c r="E30" s="314">
        <v>1.1725502703505799</v>
      </c>
      <c r="F30" s="316">
        <v>1073.95344</v>
      </c>
      <c r="G30" s="316">
        <v>916.884083434844</v>
      </c>
      <c r="H30" s="314">
        <v>1.1713077578757201</v>
      </c>
      <c r="I30" s="352">
        <v>1250357.88490623</v>
      </c>
      <c r="J30" s="320">
        <v>0.12751156915279399</v>
      </c>
      <c r="K30" s="316">
        <v>18739.1399125075</v>
      </c>
      <c r="L30" s="320">
        <v>6.7600063824858302E-3</v>
      </c>
      <c r="M30" s="328">
        <v>1.03373193116999E-2</v>
      </c>
    </row>
    <row r="31" spans="1:13" x14ac:dyDescent="0.25">
      <c r="A31" s="116"/>
      <c r="B31" s="335" t="s">
        <v>67</v>
      </c>
      <c r="C31" s="327">
        <v>48481</v>
      </c>
      <c r="D31" s="327">
        <v>43097.440320011403</v>
      </c>
      <c r="E31" s="314">
        <v>1.12491599593883</v>
      </c>
      <c r="F31" s="316">
        <v>1582.528229</v>
      </c>
      <c r="G31" s="316">
        <v>1414.1590125647101</v>
      </c>
      <c r="H31" s="314">
        <v>1.1190596071158501</v>
      </c>
      <c r="I31" s="352">
        <v>1213491.9546212901</v>
      </c>
      <c r="J31" s="320">
        <v>0.12375197945799001</v>
      </c>
      <c r="K31" s="316">
        <v>37617.049462745301</v>
      </c>
      <c r="L31" s="320">
        <v>1.3570072887321601E-2</v>
      </c>
      <c r="M31" s="328">
        <v>1.5943796532747301E-2</v>
      </c>
    </row>
    <row r="32" spans="1:13" x14ac:dyDescent="0.25">
      <c r="A32" s="116"/>
      <c r="B32" s="335" t="s">
        <v>68</v>
      </c>
      <c r="C32" s="327">
        <v>45118</v>
      </c>
      <c r="D32" s="327">
        <v>42278.2883900792</v>
      </c>
      <c r="E32" s="314">
        <v>1.0671671375085101</v>
      </c>
      <c r="F32" s="316">
        <v>2895.6329810000002</v>
      </c>
      <c r="G32" s="316">
        <v>2743.9971355090802</v>
      </c>
      <c r="H32" s="314">
        <v>1.0552609343241099</v>
      </c>
      <c r="I32" s="352">
        <v>1399914.9431183501</v>
      </c>
      <c r="J32" s="320">
        <v>0.14276340656727399</v>
      </c>
      <c r="K32" s="316">
        <v>85649.553101057405</v>
      </c>
      <c r="L32" s="320">
        <v>3.08974439768048E-2</v>
      </c>
      <c r="M32" s="328">
        <v>3.0936925498677801E-2</v>
      </c>
    </row>
    <row r="33" spans="1:13" x14ac:dyDescent="0.25">
      <c r="A33" s="116"/>
      <c r="B33" s="335" t="s">
        <v>69</v>
      </c>
      <c r="C33" s="327">
        <v>57217</v>
      </c>
      <c r="D33" s="327">
        <v>57712.31333687</v>
      </c>
      <c r="E33" s="314">
        <v>0.99141754491838197</v>
      </c>
      <c r="F33" s="316">
        <v>7885.3808740000004</v>
      </c>
      <c r="G33" s="316">
        <v>8016.9209972519602</v>
      </c>
      <c r="H33" s="314">
        <v>0.983592189158774</v>
      </c>
      <c r="I33" s="352">
        <v>2772863.6402499699</v>
      </c>
      <c r="J33" s="320">
        <v>0.28277679381493098</v>
      </c>
      <c r="K33" s="316">
        <v>360448.41749615601</v>
      </c>
      <c r="L33" s="320">
        <v>0.13002910561570599</v>
      </c>
      <c r="M33" s="328">
        <v>9.0385986344973496E-2</v>
      </c>
    </row>
    <row r="34" spans="1:13" x14ac:dyDescent="0.25">
      <c r="A34" s="116"/>
      <c r="B34" s="335" t="s">
        <v>70</v>
      </c>
      <c r="C34" s="327">
        <v>19951</v>
      </c>
      <c r="D34" s="327">
        <v>21213.769007760598</v>
      </c>
      <c r="E34" s="314">
        <v>0.94047408514259601</v>
      </c>
      <c r="F34" s="316">
        <v>6509.9932930000004</v>
      </c>
      <c r="G34" s="316">
        <v>6945.2758725352896</v>
      </c>
      <c r="H34" s="314">
        <v>0.93732681213476499</v>
      </c>
      <c r="I34" s="352">
        <v>987476.96598185098</v>
      </c>
      <c r="J34" s="320">
        <v>0.100702957892755</v>
      </c>
      <c r="K34" s="316">
        <v>301212.551698934</v>
      </c>
      <c r="L34" s="320">
        <v>0.10866020433577001</v>
      </c>
      <c r="M34" s="328">
        <v>7.8303828912899304E-2</v>
      </c>
    </row>
    <row r="35" spans="1:13" x14ac:dyDescent="0.25">
      <c r="A35" s="116"/>
      <c r="B35" s="335" t="s">
        <v>71</v>
      </c>
      <c r="C35" s="327">
        <v>12095</v>
      </c>
      <c r="D35" s="327">
        <v>12809.4894357462</v>
      </c>
      <c r="E35" s="314">
        <v>0.94422186463167701</v>
      </c>
      <c r="F35" s="316">
        <v>7571.6586289999996</v>
      </c>
      <c r="G35" s="316">
        <v>8063.5754584653396</v>
      </c>
      <c r="H35" s="314">
        <v>0.938995197353934</v>
      </c>
      <c r="I35" s="352">
        <v>512345.53242380102</v>
      </c>
      <c r="J35" s="320">
        <v>5.22490269197462E-2</v>
      </c>
      <c r="K35" s="316">
        <v>304985.75459542102</v>
      </c>
      <c r="L35" s="320">
        <v>0.11002135942515801</v>
      </c>
      <c r="M35" s="328">
        <v>9.0911987473787106E-2</v>
      </c>
    </row>
    <row r="36" spans="1:13" x14ac:dyDescent="0.25">
      <c r="A36" s="116"/>
      <c r="B36" s="335" t="s">
        <v>72</v>
      </c>
      <c r="C36" s="327">
        <v>10349</v>
      </c>
      <c r="D36" s="327">
        <v>11336.845826937601</v>
      </c>
      <c r="E36" s="314">
        <v>0.91286413857809001</v>
      </c>
      <c r="F36" s="316">
        <v>14173.143447</v>
      </c>
      <c r="G36" s="316">
        <v>15715.421186289999</v>
      </c>
      <c r="H36" s="314">
        <v>0.90186214413168597</v>
      </c>
      <c r="I36" s="352">
        <v>391743.93321296398</v>
      </c>
      <c r="J36" s="320">
        <v>3.99500688827331E-2</v>
      </c>
      <c r="K36" s="316">
        <v>521345.75285343599</v>
      </c>
      <c r="L36" s="320">
        <v>0.18807163152769901</v>
      </c>
      <c r="M36" s="328">
        <v>0.17718196864312599</v>
      </c>
    </row>
    <row r="37" spans="1:13" x14ac:dyDescent="0.25">
      <c r="A37" s="116"/>
      <c r="B37" s="335" t="s">
        <v>73</v>
      </c>
      <c r="C37" s="327">
        <v>2731</v>
      </c>
      <c r="D37" s="327">
        <v>3123.9242461537801</v>
      </c>
      <c r="E37" s="314">
        <v>0.87422094289336605</v>
      </c>
      <c r="F37" s="316">
        <v>9110.7986239999991</v>
      </c>
      <c r="G37" s="316">
        <v>10477.6510534513</v>
      </c>
      <c r="H37" s="314">
        <v>0.86954591038789397</v>
      </c>
      <c r="I37" s="352">
        <v>87725.697920866805</v>
      </c>
      <c r="J37" s="320">
        <v>8.9462717290358807E-3</v>
      </c>
      <c r="K37" s="316">
        <v>290390.33664339402</v>
      </c>
      <c r="L37" s="320">
        <v>0.104756170149053</v>
      </c>
      <c r="M37" s="328">
        <v>0.118129245051719</v>
      </c>
    </row>
    <row r="38" spans="1:13" x14ac:dyDescent="0.25">
      <c r="A38" s="116"/>
      <c r="B38" s="335" t="s">
        <v>74</v>
      </c>
      <c r="C38" s="327">
        <v>2323</v>
      </c>
      <c r="D38" s="327">
        <v>3014.1990903580499</v>
      </c>
      <c r="E38" s="314">
        <v>0.770685654916065</v>
      </c>
      <c r="F38" s="316">
        <v>13549.391562000001</v>
      </c>
      <c r="G38" s="316">
        <v>17406.643866448401</v>
      </c>
      <c r="H38" s="314">
        <v>0.77840344560140495</v>
      </c>
      <c r="I38" s="352">
        <v>70801.780441425406</v>
      </c>
      <c r="J38" s="320">
        <v>7.22036964926629E-3</v>
      </c>
      <c r="K38" s="316">
        <v>411913.46289328998</v>
      </c>
      <c r="L38" s="320">
        <v>0.148594740804082</v>
      </c>
      <c r="M38" s="328">
        <v>0.19624949221327301</v>
      </c>
    </row>
    <row r="39" spans="1:13" x14ac:dyDescent="0.25">
      <c r="A39" s="116"/>
      <c r="B39" s="334" t="s">
        <v>75</v>
      </c>
      <c r="C39" s="330">
        <v>996</v>
      </c>
      <c r="D39" s="330">
        <v>1317.8864847192399</v>
      </c>
      <c r="E39" s="313">
        <v>0.75575553095696402</v>
      </c>
      <c r="F39" s="317">
        <v>12482.649583</v>
      </c>
      <c r="G39" s="317">
        <v>16579.313648763498</v>
      </c>
      <c r="H39" s="313">
        <v>0.75290508687197499</v>
      </c>
      <c r="I39" s="353">
        <v>33835.684946895701</v>
      </c>
      <c r="J39" s="331">
        <v>3.4505651006166102E-3</v>
      </c>
      <c r="K39" s="317">
        <v>434092.831078858</v>
      </c>
      <c r="L39" s="331">
        <v>0.15659578413872699</v>
      </c>
      <c r="M39" s="332">
        <v>0.18692183914246399</v>
      </c>
    </row>
    <row r="40" spans="1:13" x14ac:dyDescent="0.25">
      <c r="A40" s="116"/>
      <c r="B40" s="341"/>
      <c r="C40" s="327"/>
      <c r="D40" s="327"/>
      <c r="E40" s="320"/>
      <c r="F40" s="342"/>
      <c r="G40" s="342"/>
      <c r="H40" s="320"/>
      <c r="I40" s="352"/>
      <c r="J40" s="320"/>
      <c r="K40" s="342"/>
      <c r="L40" s="320"/>
      <c r="M40" s="320"/>
    </row>
    <row r="41" spans="1:13" x14ac:dyDescent="0.25">
      <c r="A41" s="116" t="s">
        <v>235</v>
      </c>
      <c r="B41" s="333" t="s">
        <v>76</v>
      </c>
      <c r="C41" s="322">
        <v>280775</v>
      </c>
      <c r="D41" s="322">
        <v>261724.2213717</v>
      </c>
      <c r="E41" s="323">
        <v>1.0727895130548299</v>
      </c>
      <c r="F41" s="324">
        <v>74362.741884999996</v>
      </c>
      <c r="G41" s="324">
        <v>85609.612581424299</v>
      </c>
      <c r="H41" s="323">
        <v>0.86862607647327805</v>
      </c>
      <c r="I41" s="351">
        <v>8721388.0042816307</v>
      </c>
      <c r="J41" s="323">
        <v>0.88940765123395404</v>
      </c>
      <c r="K41" s="324">
        <v>2719967.1363050202</v>
      </c>
      <c r="L41" s="323">
        <v>0.98120806437339103</v>
      </c>
      <c r="M41" s="325">
        <v>0.96519714693901604</v>
      </c>
    </row>
    <row r="42" spans="1:13" x14ac:dyDescent="0.25">
      <c r="A42" s="116"/>
      <c r="B42" s="335" t="s">
        <v>77</v>
      </c>
      <c r="C42" s="327">
        <v>32061</v>
      </c>
      <c r="D42" s="327">
        <v>29615.0703390784</v>
      </c>
      <c r="E42" s="314">
        <v>1.08259070915304</v>
      </c>
      <c r="F42" s="316">
        <v>2408.7367100000001</v>
      </c>
      <c r="G42" s="316">
        <v>2478.1764932746901</v>
      </c>
      <c r="H42" s="314">
        <v>0.97197948432521397</v>
      </c>
      <c r="I42" s="352">
        <v>452697.56622697698</v>
      </c>
      <c r="J42" s="320">
        <v>4.6166123889866698E-2</v>
      </c>
      <c r="K42" s="316">
        <v>45170.679411515499</v>
      </c>
      <c r="L42" s="320">
        <v>1.6294989126969299E-2</v>
      </c>
      <c r="M42" s="328">
        <v>2.79399568435738E-2</v>
      </c>
    </row>
    <row r="43" spans="1:13" x14ac:dyDescent="0.25">
      <c r="A43" s="116"/>
      <c r="B43" s="334" t="s">
        <v>78</v>
      </c>
      <c r="C43" s="330">
        <v>69387</v>
      </c>
      <c r="D43" s="330">
        <v>61251.169027757402</v>
      </c>
      <c r="E43" s="313">
        <v>1.1328273582591599</v>
      </c>
      <c r="F43" s="317">
        <v>597.02297299999998</v>
      </c>
      <c r="G43" s="317">
        <v>608.71490163664805</v>
      </c>
      <c r="H43" s="313">
        <v>0.98079243894767199</v>
      </c>
      <c r="I43" s="353">
        <v>631753.17191920697</v>
      </c>
      <c r="J43" s="331">
        <v>6.4426224876179397E-2</v>
      </c>
      <c r="K43" s="317">
        <v>6921.68426527255</v>
      </c>
      <c r="L43" s="331">
        <v>2.4969464996397002E-3</v>
      </c>
      <c r="M43" s="332">
        <v>6.8628962174095802E-3</v>
      </c>
    </row>
    <row r="44" spans="1:13" x14ac:dyDescent="0.25">
      <c r="A44" s="116"/>
      <c r="B44" s="341"/>
      <c r="C44" s="327"/>
      <c r="D44" s="327"/>
      <c r="E44" s="320"/>
      <c r="F44" s="342"/>
      <c r="G44" s="342"/>
      <c r="H44" s="320"/>
      <c r="I44" s="352"/>
      <c r="J44" s="320"/>
      <c r="K44" s="342"/>
      <c r="L44" s="320"/>
      <c r="M44" s="320"/>
    </row>
    <row r="45" spans="1:13" ht="15" customHeight="1" x14ac:dyDescent="0.25">
      <c r="A45" s="116" t="s">
        <v>92</v>
      </c>
      <c r="B45" s="333">
        <v>2012</v>
      </c>
      <c r="C45" s="322">
        <v>44151</v>
      </c>
      <c r="D45" s="322">
        <v>40845.702950351399</v>
      </c>
      <c r="E45" s="323">
        <v>1.0809215366832201</v>
      </c>
      <c r="F45" s="324">
        <v>7497.242757</v>
      </c>
      <c r="G45" s="324">
        <v>7694.4182015463703</v>
      </c>
      <c r="H45" s="323">
        <v>0.97437422305604104</v>
      </c>
      <c r="I45" s="351">
        <v>1078612.99231311</v>
      </c>
      <c r="J45" s="323">
        <v>0.109997015109598</v>
      </c>
      <c r="K45" s="324">
        <v>316398.91872353002</v>
      </c>
      <c r="L45" s="323">
        <v>0.114138574127145</v>
      </c>
      <c r="M45" s="325">
        <v>8.6749960332137194E-2</v>
      </c>
    </row>
    <row r="46" spans="1:13" ht="15" customHeight="1" x14ac:dyDescent="0.25">
      <c r="A46" s="116"/>
      <c r="B46" s="335">
        <v>2013</v>
      </c>
      <c r="C46" s="327">
        <v>47601</v>
      </c>
      <c r="D46" s="327">
        <v>42984.027424777603</v>
      </c>
      <c r="E46" s="314">
        <v>1.10741135374767</v>
      </c>
      <c r="F46" s="316">
        <v>7656.2615429999996</v>
      </c>
      <c r="G46" s="316">
        <v>8534.9515588213908</v>
      </c>
      <c r="H46" s="314">
        <v>0.89704803714870396</v>
      </c>
      <c r="I46" s="352">
        <v>1167875.2563034401</v>
      </c>
      <c r="J46" s="320">
        <v>0.11909998593494001</v>
      </c>
      <c r="K46" s="316">
        <v>323961.21030574403</v>
      </c>
      <c r="L46" s="320">
        <v>0.116866614987113</v>
      </c>
      <c r="M46" s="328">
        <v>9.6226470900121694E-2</v>
      </c>
    </row>
    <row r="47" spans="1:13" ht="15" customHeight="1" x14ac:dyDescent="0.25">
      <c r="A47" s="116"/>
      <c r="B47" s="335">
        <v>2014</v>
      </c>
      <c r="C47" s="327">
        <v>46987</v>
      </c>
      <c r="D47" s="327">
        <v>43660.022495429897</v>
      </c>
      <c r="E47" s="314">
        <v>1.0762019191565499</v>
      </c>
      <c r="F47" s="316">
        <v>8256.7848169999997</v>
      </c>
      <c r="G47" s="316">
        <v>9691.3452941207906</v>
      </c>
      <c r="H47" s="314">
        <v>0.85197509390248904</v>
      </c>
      <c r="I47" s="352">
        <v>1194703.5839337199</v>
      </c>
      <c r="J47" s="320">
        <v>0.12183594033261901</v>
      </c>
      <c r="K47" s="316">
        <v>335338.54565360601</v>
      </c>
      <c r="L47" s="320">
        <v>0.12097090472113101</v>
      </c>
      <c r="M47" s="328">
        <v>0.109264118196885</v>
      </c>
    </row>
    <row r="48" spans="1:13" ht="15" customHeight="1" x14ac:dyDescent="0.25">
      <c r="A48" s="116"/>
      <c r="B48" s="335">
        <v>2015</v>
      </c>
      <c r="C48" s="327">
        <v>47789</v>
      </c>
      <c r="D48" s="327">
        <v>43297.464650146198</v>
      </c>
      <c r="E48" s="314">
        <v>1.1037366826475099</v>
      </c>
      <c r="F48" s="316">
        <v>9482.4233409999997</v>
      </c>
      <c r="G48" s="316">
        <v>10558.034190045501</v>
      </c>
      <c r="H48" s="314">
        <v>0.89812394715868504</v>
      </c>
      <c r="I48" s="352">
        <v>1230857.5767381899</v>
      </c>
      <c r="J48" s="320">
        <v>0.12552292660214001</v>
      </c>
      <c r="K48" s="316">
        <v>343155.899678485</v>
      </c>
      <c r="L48" s="320">
        <v>0.12379095747430301</v>
      </c>
      <c r="M48" s="328">
        <v>0.119035516809799</v>
      </c>
    </row>
    <row r="49" spans="1:13" ht="15" customHeight="1" x14ac:dyDescent="0.25">
      <c r="A49" s="142"/>
      <c r="B49" s="335">
        <v>2016</v>
      </c>
      <c r="C49" s="327">
        <v>46554</v>
      </c>
      <c r="D49" s="327">
        <v>43677.115523085202</v>
      </c>
      <c r="E49" s="314">
        <v>1.0658670894920801</v>
      </c>
      <c r="F49" s="316">
        <v>9656.4944570000007</v>
      </c>
      <c r="G49" s="316">
        <v>11291.1824888108</v>
      </c>
      <c r="H49" s="314">
        <v>0.85522437234269</v>
      </c>
      <c r="I49" s="352">
        <v>1259650.9588631201</v>
      </c>
      <c r="J49" s="320">
        <v>0.12845927737041701</v>
      </c>
      <c r="K49" s="316">
        <v>348513.40902826597</v>
      </c>
      <c r="L49" s="320">
        <v>0.12572363942063799</v>
      </c>
      <c r="M49" s="328">
        <v>0.12730132510998801</v>
      </c>
    </row>
    <row r="50" spans="1:13" ht="15" customHeight="1" x14ac:dyDescent="0.25">
      <c r="A50" s="142"/>
      <c r="B50" s="335">
        <v>2017</v>
      </c>
      <c r="C50" s="327">
        <v>46335</v>
      </c>
      <c r="D50" s="327">
        <v>42261.904158115198</v>
      </c>
      <c r="E50" s="314">
        <v>1.0963774804525099</v>
      </c>
      <c r="F50" s="316">
        <v>10334.373967</v>
      </c>
      <c r="G50" s="316">
        <v>12097.5538801195</v>
      </c>
      <c r="H50" s="314">
        <v>0.85425318782691595</v>
      </c>
      <c r="I50" s="352">
        <v>1232681.7660570601</v>
      </c>
      <c r="J50" s="320">
        <v>0.125708957533995</v>
      </c>
      <c r="K50" s="316">
        <v>348670.94454614801</v>
      </c>
      <c r="L50" s="320">
        <v>0.12578046919571401</v>
      </c>
      <c r="M50" s="328">
        <v>0.13639267995666601</v>
      </c>
    </row>
    <row r="51" spans="1:13" ht="15" customHeight="1" x14ac:dyDescent="0.25">
      <c r="B51" s="335">
        <v>2018</v>
      </c>
      <c r="C51" s="327">
        <v>53810</v>
      </c>
      <c r="D51" s="327">
        <v>48523.932329150703</v>
      </c>
      <c r="E51" s="314">
        <v>1.1089373308616599</v>
      </c>
      <c r="F51" s="316">
        <v>12060.297114000001</v>
      </c>
      <c r="G51" s="316">
        <v>14124.899991443601</v>
      </c>
      <c r="H51" s="314">
        <v>0.85383238970227904</v>
      </c>
      <c r="I51" s="352">
        <v>1325786.4794520501</v>
      </c>
      <c r="J51" s="320">
        <v>0.13520378157103999</v>
      </c>
      <c r="K51" s="316">
        <v>376984.46096434502</v>
      </c>
      <c r="L51" s="320">
        <v>0.135994361220175</v>
      </c>
      <c r="M51" s="328">
        <v>0.15924979405289899</v>
      </c>
    </row>
    <row r="52" spans="1:13" ht="15" customHeight="1" x14ac:dyDescent="0.25">
      <c r="B52" s="334">
        <v>2019</v>
      </c>
      <c r="C52" s="330">
        <v>48996</v>
      </c>
      <c r="D52" s="330">
        <v>47340.291207479502</v>
      </c>
      <c r="E52" s="313">
        <v>1.03497462204582</v>
      </c>
      <c r="F52" s="317">
        <v>12424.623572</v>
      </c>
      <c r="G52" s="317">
        <v>14704.118371427699</v>
      </c>
      <c r="H52" s="313">
        <v>0.84497575836596295</v>
      </c>
      <c r="I52" s="353">
        <v>1315670.12876712</v>
      </c>
      <c r="J52" s="331">
        <v>0.13417211554525099</v>
      </c>
      <c r="K52" s="317">
        <v>379036.111081685</v>
      </c>
      <c r="L52" s="331">
        <v>0.13673447885378101</v>
      </c>
      <c r="M52" s="332">
        <v>0.16578013464150501</v>
      </c>
    </row>
    <row r="53" spans="1:13" ht="15" customHeight="1" x14ac:dyDescent="0.25">
      <c r="B53" s="200"/>
      <c r="C53" s="327"/>
      <c r="D53" s="327"/>
      <c r="E53" s="314"/>
      <c r="F53" s="316"/>
      <c r="G53" s="316"/>
      <c r="H53" s="314"/>
      <c r="I53" s="352"/>
      <c r="J53" s="320"/>
      <c r="K53" s="316"/>
      <c r="L53" s="320"/>
      <c r="M53" s="320"/>
    </row>
    <row r="54" spans="1:13" ht="15" customHeight="1" x14ac:dyDescent="0.25">
      <c r="B54" s="200"/>
      <c r="C54" s="327"/>
      <c r="D54" s="327"/>
      <c r="E54" s="314"/>
      <c r="F54" s="316"/>
      <c r="G54" s="316"/>
      <c r="H54" s="314"/>
      <c r="I54" s="352"/>
      <c r="J54" s="320"/>
      <c r="K54" s="316"/>
      <c r="L54" s="320"/>
      <c r="M54" s="320"/>
    </row>
    <row r="55" spans="1:13" ht="15" customHeight="1" x14ac:dyDescent="0.25">
      <c r="B55" s="210" t="s">
        <v>110</v>
      </c>
      <c r="C55" s="343">
        <v>52935</v>
      </c>
      <c r="D55" s="343">
        <v>45984.135255039699</v>
      </c>
      <c r="E55" s="344">
        <v>1.1511578875281401</v>
      </c>
      <c r="F55" s="211">
        <v>19248.413537</v>
      </c>
      <c r="G55" s="211">
        <v>20261.864041384299</v>
      </c>
      <c r="H55" s="344">
        <v>0.94998236577274797</v>
      </c>
      <c r="I55" s="224">
        <v>1117687.0057381899</v>
      </c>
      <c r="J55" s="344">
        <v>1</v>
      </c>
      <c r="K55" s="211">
        <v>348954.57220864802</v>
      </c>
      <c r="L55" s="344">
        <v>1</v>
      </c>
      <c r="M55" s="345">
        <v>1</v>
      </c>
    </row>
    <row r="56" spans="1:13" ht="12.75" customHeight="1" x14ac:dyDescent="0.25">
      <c r="A56" s="62" t="s">
        <v>236</v>
      </c>
      <c r="B56" s="335" t="s">
        <v>237</v>
      </c>
      <c r="C56" s="327">
        <v>14218</v>
      </c>
      <c r="D56" s="327">
        <v>15478.7785433553</v>
      </c>
      <c r="E56" s="320">
        <v>0.91854793065073703</v>
      </c>
      <c r="F56" s="316">
        <v>8312.2771859999993</v>
      </c>
      <c r="G56" s="316">
        <v>10029.6766752075</v>
      </c>
      <c r="H56" s="320">
        <v>0.82876821010065704</v>
      </c>
      <c r="I56" s="352">
        <v>346332.86106053903</v>
      </c>
      <c r="J56" s="320">
        <v>0.30986569521025997</v>
      </c>
      <c r="K56" s="316">
        <v>176288.63735982799</v>
      </c>
      <c r="L56" s="320">
        <v>0.50519079387336696</v>
      </c>
      <c r="M56" s="328">
        <v>0.49500266385768599</v>
      </c>
    </row>
    <row r="57" spans="1:13" ht="12.75" customHeight="1" x14ac:dyDescent="0.25">
      <c r="A57" s="62" t="s">
        <v>238</v>
      </c>
      <c r="B57" s="334" t="s">
        <v>239</v>
      </c>
      <c r="C57" s="330">
        <v>38717</v>
      </c>
      <c r="D57" s="330">
        <v>30505.356711684501</v>
      </c>
      <c r="E57" s="331">
        <v>1.26918692890322</v>
      </c>
      <c r="F57" s="317">
        <v>10936.136350999999</v>
      </c>
      <c r="G57" s="317">
        <v>10232.1873661768</v>
      </c>
      <c r="H57" s="331">
        <v>1.06879750728081</v>
      </c>
      <c r="I57" s="353">
        <v>771354.14467765496</v>
      </c>
      <c r="J57" s="331">
        <v>0.69013430478974003</v>
      </c>
      <c r="K57" s="317">
        <v>172665.93484882</v>
      </c>
      <c r="L57" s="331">
        <v>0.49480920612663298</v>
      </c>
      <c r="M57" s="332">
        <v>0.50499733614231401</v>
      </c>
    </row>
    <row r="58" spans="1:13" ht="12.75" customHeight="1" x14ac:dyDescent="0.25">
      <c r="A58" s="62"/>
      <c r="B58" s="200"/>
      <c r="C58" s="327"/>
      <c r="D58" s="327"/>
      <c r="E58" s="320"/>
      <c r="F58" s="316"/>
      <c r="G58" s="316"/>
      <c r="H58" s="320"/>
      <c r="I58" s="352"/>
      <c r="J58" s="320"/>
      <c r="K58" s="316"/>
      <c r="L58" s="320"/>
      <c r="M58" s="320"/>
    </row>
    <row r="59" spans="1:13" ht="12.75" customHeight="1" x14ac:dyDescent="0.25">
      <c r="B59" s="210" t="s">
        <v>110</v>
      </c>
      <c r="C59" s="343">
        <v>48582</v>
      </c>
      <c r="D59" s="343">
        <v>52182.117572450297</v>
      </c>
      <c r="E59" s="344">
        <v>0.93100859566590299</v>
      </c>
      <c r="F59" s="211">
        <v>34172.799762000002</v>
      </c>
      <c r="G59" s="211">
        <v>42553.1656850582</v>
      </c>
      <c r="H59" s="344">
        <v>0.80306128138427002</v>
      </c>
      <c r="I59" s="224">
        <v>2794002.8206801298</v>
      </c>
      <c r="J59" s="344">
        <v>1</v>
      </c>
      <c r="K59" s="211">
        <v>1338831.4612561299</v>
      </c>
      <c r="L59" s="344">
        <v>1</v>
      </c>
      <c r="M59" s="345">
        <v>1</v>
      </c>
    </row>
    <row r="60" spans="1:13" ht="12.75" customHeight="1" x14ac:dyDescent="0.25">
      <c r="A60" s="62" t="s">
        <v>236</v>
      </c>
      <c r="B60" s="333" t="s">
        <v>240</v>
      </c>
      <c r="C60" s="322">
        <v>4256</v>
      </c>
      <c r="D60" s="322">
        <v>5848.5325072215501</v>
      </c>
      <c r="E60" s="323">
        <v>0.72770391457085104</v>
      </c>
      <c r="F60" s="324">
        <v>3198.2800179999999</v>
      </c>
      <c r="G60" s="324">
        <v>4956.3619319068703</v>
      </c>
      <c r="H60" s="323">
        <v>0.64528782642181204</v>
      </c>
      <c r="I60" s="351">
        <v>403544.64014350902</v>
      </c>
      <c r="J60" s="323">
        <v>0.144432438348533</v>
      </c>
      <c r="K60" s="324">
        <v>225398.41243467401</v>
      </c>
      <c r="L60" s="323">
        <v>0.16835458305050499</v>
      </c>
      <c r="M60" s="325">
        <v>0.116474576030126</v>
      </c>
    </row>
    <row r="61" spans="1:13" ht="12.75" customHeight="1" x14ac:dyDescent="0.25">
      <c r="A61" s="62" t="s">
        <v>241</v>
      </c>
      <c r="B61" s="335" t="s">
        <v>237</v>
      </c>
      <c r="C61" s="327">
        <v>11522</v>
      </c>
      <c r="D61" s="327">
        <v>14173.8864010204</v>
      </c>
      <c r="E61" s="314">
        <v>0.81290336849112099</v>
      </c>
      <c r="F61" s="316">
        <v>10249.811067000001</v>
      </c>
      <c r="G61" s="316">
        <v>14893.7641419191</v>
      </c>
      <c r="H61" s="314">
        <v>0.68819480215558904</v>
      </c>
      <c r="I61" s="352">
        <v>657811.661199147</v>
      </c>
      <c r="J61" s="320">
        <v>0.235437006838461</v>
      </c>
      <c r="K61" s="316">
        <v>441189.44057200197</v>
      </c>
      <c r="L61" s="320">
        <v>0.329533218586054</v>
      </c>
      <c r="M61" s="328">
        <v>0.350003669577719</v>
      </c>
    </row>
    <row r="62" spans="1:13" ht="12.75" customHeight="1" x14ac:dyDescent="0.25">
      <c r="B62" s="334" t="s">
        <v>239</v>
      </c>
      <c r="C62" s="330">
        <v>32804</v>
      </c>
      <c r="D62" s="330">
        <v>32159.698664208299</v>
      </c>
      <c r="E62" s="313">
        <v>1.0200344332364299</v>
      </c>
      <c r="F62" s="317">
        <v>20724.708676999999</v>
      </c>
      <c r="G62" s="317">
        <v>22703.0396112323</v>
      </c>
      <c r="H62" s="313">
        <v>0.91286052581023003</v>
      </c>
      <c r="I62" s="353">
        <v>1732646.5193374699</v>
      </c>
      <c r="J62" s="331">
        <v>0.62013055481300605</v>
      </c>
      <c r="K62" s="317">
        <v>672243.60824945301</v>
      </c>
      <c r="L62" s="331">
        <v>0.50211219836344101</v>
      </c>
      <c r="M62" s="332">
        <v>0.53352175439215499</v>
      </c>
    </row>
    <row r="63" spans="1:13" ht="12.75" customHeight="1" x14ac:dyDescent="0.25">
      <c r="B63" s="200"/>
      <c r="C63" s="327"/>
      <c r="D63" s="327"/>
      <c r="E63" s="314"/>
      <c r="F63" s="316"/>
      <c r="G63" s="316"/>
      <c r="H63" s="314"/>
      <c r="I63" s="352"/>
      <c r="J63" s="320"/>
      <c r="K63" s="316"/>
      <c r="L63" s="320"/>
      <c r="M63" s="320"/>
    </row>
    <row r="64" spans="1:13" ht="12.75" customHeight="1" x14ac:dyDescent="0.25">
      <c r="B64" s="210" t="s">
        <v>110</v>
      </c>
      <c r="C64" s="343">
        <v>16757</v>
      </c>
      <c r="D64" s="343">
        <v>19063.732159852101</v>
      </c>
      <c r="E64" s="344">
        <v>0.87899892106593602</v>
      </c>
      <c r="F64" s="211">
        <v>6701.5791170000002</v>
      </c>
      <c r="G64" s="211">
        <v>8369.1888745088199</v>
      </c>
      <c r="H64" s="344">
        <v>0.80074416021508499</v>
      </c>
      <c r="I64" s="224">
        <v>1851671.79295937</v>
      </c>
      <c r="J64" s="344">
        <v>1</v>
      </c>
      <c r="K64" s="211">
        <v>729710.46888315503</v>
      </c>
      <c r="L64" s="344">
        <v>1</v>
      </c>
      <c r="M64" s="345">
        <v>1</v>
      </c>
    </row>
    <row r="65" spans="1:13" ht="12.75" customHeight="1" x14ac:dyDescent="0.25">
      <c r="A65" s="62" t="s">
        <v>236</v>
      </c>
      <c r="B65" s="333" t="s">
        <v>242</v>
      </c>
      <c r="C65" s="322">
        <v>3107</v>
      </c>
      <c r="D65" s="322">
        <v>4393.4168100475199</v>
      </c>
      <c r="E65" s="323">
        <v>0.70719445350471899</v>
      </c>
      <c r="F65" s="324">
        <v>1352.037401</v>
      </c>
      <c r="G65" s="324">
        <v>1915.4467766343801</v>
      </c>
      <c r="H65" s="323">
        <v>0.70586007269576001</v>
      </c>
      <c r="I65" s="351">
        <v>499854.525089339</v>
      </c>
      <c r="J65" s="323">
        <v>0.269947691048673</v>
      </c>
      <c r="K65" s="324">
        <v>216523.21520125901</v>
      </c>
      <c r="L65" s="323">
        <v>0.29672483051072901</v>
      </c>
      <c r="M65" s="325">
        <v>0.22886886714535901</v>
      </c>
    </row>
    <row r="66" spans="1:13" ht="12.75" customHeight="1" x14ac:dyDescent="0.25">
      <c r="A66" s="62" t="s">
        <v>243</v>
      </c>
      <c r="B66" s="335" t="s">
        <v>240</v>
      </c>
      <c r="C66" s="327">
        <v>4640</v>
      </c>
      <c r="D66" s="327">
        <v>5575.3197417318997</v>
      </c>
      <c r="E66" s="320">
        <v>0.83223926428274098</v>
      </c>
      <c r="F66" s="316">
        <v>1733.8389460000001</v>
      </c>
      <c r="G66" s="316">
        <v>2517.46648220014</v>
      </c>
      <c r="H66" s="320">
        <v>0.68872374598001096</v>
      </c>
      <c r="I66" s="352">
        <v>484037.43426418299</v>
      </c>
      <c r="J66" s="320">
        <v>0.26140563144324203</v>
      </c>
      <c r="K66" s="316">
        <v>199225.21429036299</v>
      </c>
      <c r="L66" s="320">
        <v>0.27301953690657998</v>
      </c>
      <c r="M66" s="328">
        <v>0.300801728811251</v>
      </c>
    </row>
    <row r="67" spans="1:13" ht="12.75" customHeight="1" x14ac:dyDescent="0.25">
      <c r="B67" s="335" t="s">
        <v>237</v>
      </c>
      <c r="C67" s="327">
        <v>2940</v>
      </c>
      <c r="D67" s="327">
        <v>3118.9573587465902</v>
      </c>
      <c r="E67" s="320">
        <v>0.94262269785614905</v>
      </c>
      <c r="F67" s="316">
        <v>1318.671284</v>
      </c>
      <c r="G67" s="316">
        <v>1534.5818077501201</v>
      </c>
      <c r="H67" s="320">
        <v>0.85930334723133905</v>
      </c>
      <c r="I67" s="352">
        <v>330015.66447072802</v>
      </c>
      <c r="J67" s="320">
        <v>0.178225788028715</v>
      </c>
      <c r="K67" s="316">
        <v>135968.41006003</v>
      </c>
      <c r="L67" s="320">
        <v>0.18633199859135099</v>
      </c>
      <c r="M67" s="328">
        <v>0.18336087651507199</v>
      </c>
    </row>
    <row r="68" spans="1:13" ht="12.75" customHeight="1" x14ac:dyDescent="0.25">
      <c r="B68" s="334" t="s">
        <v>239</v>
      </c>
      <c r="C68" s="330">
        <v>6070</v>
      </c>
      <c r="D68" s="330">
        <v>5976.0382493261004</v>
      </c>
      <c r="E68" s="331">
        <v>1.01572308388162</v>
      </c>
      <c r="F68" s="317">
        <v>2297.0314859999999</v>
      </c>
      <c r="G68" s="317">
        <v>2401.69380792418</v>
      </c>
      <c r="H68" s="331">
        <v>0.95642145490034602</v>
      </c>
      <c r="I68" s="353">
        <v>537764.16913511895</v>
      </c>
      <c r="J68" s="331">
        <v>0.29042088947937</v>
      </c>
      <c r="K68" s="317">
        <v>177993.62933150301</v>
      </c>
      <c r="L68" s="331">
        <v>0.24392363399133901</v>
      </c>
      <c r="M68" s="332">
        <v>0.28696852752831897</v>
      </c>
    </row>
    <row r="69" spans="1:13" ht="12.75" customHeight="1" x14ac:dyDescent="0.25">
      <c r="B69" s="200"/>
      <c r="C69" s="327"/>
      <c r="D69" s="327"/>
      <c r="E69" s="320"/>
      <c r="F69" s="316"/>
      <c r="G69" s="316"/>
      <c r="H69" s="320"/>
      <c r="I69" s="352"/>
      <c r="J69" s="320"/>
      <c r="K69" s="316"/>
      <c r="L69" s="320"/>
      <c r="M69" s="320"/>
    </row>
    <row r="70" spans="1:13" ht="15" customHeight="1" x14ac:dyDescent="0.25">
      <c r="B70" s="210" t="s">
        <v>110</v>
      </c>
      <c r="C70" s="343">
        <v>7551</v>
      </c>
      <c r="D70" s="343">
        <v>6932.9629989033201</v>
      </c>
      <c r="E70" s="344">
        <v>1.0891447136230901</v>
      </c>
      <c r="F70" s="211">
        <v>1094.9489000000001</v>
      </c>
      <c r="G70" s="211">
        <v>1239.2206660455099</v>
      </c>
      <c r="H70" s="344">
        <v>0.88357863131358105</v>
      </c>
      <c r="I70" s="224">
        <v>185787.76616569501</v>
      </c>
      <c r="J70" s="344">
        <v>1</v>
      </c>
      <c r="K70" s="211">
        <v>30842.249665915198</v>
      </c>
      <c r="L70" s="344">
        <v>1</v>
      </c>
      <c r="M70" s="345">
        <v>1</v>
      </c>
    </row>
    <row r="71" spans="1:13" ht="15" customHeight="1" x14ac:dyDescent="0.25">
      <c r="A71" s="62" t="s">
        <v>244</v>
      </c>
      <c r="B71" s="333" t="s">
        <v>237</v>
      </c>
      <c r="C71" s="322">
        <v>1750</v>
      </c>
      <c r="D71" s="322">
        <v>1873.07938329019</v>
      </c>
      <c r="E71" s="323">
        <v>0.93429035395499804</v>
      </c>
      <c r="F71" s="324">
        <v>456.618199</v>
      </c>
      <c r="G71" s="324">
        <v>552.31445437472701</v>
      </c>
      <c r="H71" s="323">
        <v>0.82673592078435798</v>
      </c>
      <c r="I71" s="351">
        <v>53774.371304507702</v>
      </c>
      <c r="J71" s="323">
        <v>0.28943978612966997</v>
      </c>
      <c r="K71" s="324">
        <v>13222.199361962799</v>
      </c>
      <c r="L71" s="323">
        <v>0.42870411546454401</v>
      </c>
      <c r="M71" s="325">
        <v>0.44569499969462401</v>
      </c>
    </row>
    <row r="72" spans="1:13" ht="15" customHeight="1" x14ac:dyDescent="0.25">
      <c r="A72" s="62" t="s">
        <v>238</v>
      </c>
      <c r="B72" s="334" t="s">
        <v>239</v>
      </c>
      <c r="C72" s="330">
        <v>5801</v>
      </c>
      <c r="D72" s="330">
        <v>5059.8836156131301</v>
      </c>
      <c r="E72" s="331">
        <v>1.1464690575293099</v>
      </c>
      <c r="F72" s="317">
        <v>638.33070099999998</v>
      </c>
      <c r="G72" s="317">
        <v>686.90621167078803</v>
      </c>
      <c r="H72" s="331">
        <v>0.92928363458435503</v>
      </c>
      <c r="I72" s="353">
        <v>132013.394861187</v>
      </c>
      <c r="J72" s="331">
        <v>0.71056021387032997</v>
      </c>
      <c r="K72" s="317">
        <v>17620.050303952401</v>
      </c>
      <c r="L72" s="331">
        <v>0.57129588453545599</v>
      </c>
      <c r="M72" s="332">
        <v>0.55430500030537599</v>
      </c>
    </row>
    <row r="73" spans="1:13" ht="15" customHeight="1" x14ac:dyDescent="0.25"/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5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73"/>
  <sheetViews>
    <sheetView workbookViewId="0">
      <pane ySplit="9" topLeftCell="A10" activePane="bottomLeft" state="frozen"/>
      <selection pane="bottomLeft" activeCell="A10" sqref="A10"/>
    </sheetView>
  </sheetViews>
  <sheetFormatPr defaultColWidth="11.42578125" defaultRowHeight="15" x14ac:dyDescent="0.25"/>
  <cols>
    <col min="1" max="1" width="15.42578125" customWidth="1"/>
    <col min="2" max="2" width="20.42578125" customWidth="1"/>
    <col min="3" max="4" width="8.85546875" customWidth="1"/>
    <col min="5" max="5" width="8.7109375" customWidth="1"/>
    <col min="6" max="7" width="9.7109375" customWidth="1"/>
    <col min="8" max="8" width="8.7109375" customWidth="1"/>
    <col min="9" max="9" width="12" customWidth="1"/>
    <col min="10" max="10" width="8.7109375" customWidth="1"/>
    <col min="11" max="11" width="12" customWidth="1"/>
    <col min="12" max="12" width="9.85546875" customWidth="1"/>
    <col min="13" max="13" width="10.140625" customWidth="1"/>
  </cols>
  <sheetData>
    <row r="1" spans="1:16" x14ac:dyDescent="0.25">
      <c r="B1" s="491" t="s">
        <v>245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</row>
    <row r="2" spans="1:16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3" spans="1:16" x14ac:dyDescent="0.25">
      <c r="B3" s="493" t="s">
        <v>246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</row>
    <row r="4" spans="1:16" x14ac:dyDescent="0.25">
      <c r="B4" s="492" t="s">
        <v>94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</row>
    <row r="5" spans="1:16" x14ac:dyDescent="0.25">
      <c r="B5" s="492" t="s">
        <v>27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</row>
    <row r="6" spans="1:16" x14ac:dyDescent="0.25">
      <c r="B6" s="39"/>
      <c r="C6" s="39"/>
      <c r="D6" s="39"/>
      <c r="E6" s="39"/>
      <c r="F6" s="39"/>
      <c r="G6" s="39"/>
      <c r="H6" s="39"/>
      <c r="I6" s="348"/>
      <c r="J6" s="39"/>
      <c r="K6" s="39"/>
      <c r="L6" s="39"/>
      <c r="M6" s="39"/>
    </row>
    <row r="8" spans="1:16" ht="39" customHeight="1" x14ac:dyDescent="0.25">
      <c r="A8" s="116"/>
      <c r="B8" s="142"/>
      <c r="C8" s="318" t="s">
        <v>28</v>
      </c>
      <c r="D8" s="318" t="s">
        <v>29</v>
      </c>
      <c r="E8" s="66" t="s">
        <v>30</v>
      </c>
      <c r="F8" s="319" t="s">
        <v>31</v>
      </c>
      <c r="G8" s="319" t="s">
        <v>32</v>
      </c>
      <c r="H8" s="66" t="s">
        <v>33</v>
      </c>
      <c r="I8" s="349" t="s">
        <v>34</v>
      </c>
      <c r="J8" s="66" t="s">
        <v>35</v>
      </c>
      <c r="K8" s="319" t="s">
        <v>36</v>
      </c>
      <c r="L8" s="66" t="s">
        <v>37</v>
      </c>
      <c r="M8" s="66" t="s">
        <v>38</v>
      </c>
    </row>
    <row r="9" spans="1:16" x14ac:dyDescent="0.25">
      <c r="A9" s="355" t="s">
        <v>39</v>
      </c>
      <c r="B9" s="356"/>
      <c r="C9" s="343">
        <v>3596413</v>
      </c>
      <c r="D9" s="343">
        <v>3384728.3118419098</v>
      </c>
      <c r="E9" s="315">
        <v>1.06254111664369</v>
      </c>
      <c r="F9" s="211">
        <v>188500.30215999999</v>
      </c>
      <c r="G9" s="211">
        <v>204113.24383253499</v>
      </c>
      <c r="H9" s="315">
        <v>0.92350843394882798</v>
      </c>
      <c r="I9" s="224">
        <v>98401615.866633803</v>
      </c>
      <c r="J9" s="344">
        <v>1</v>
      </c>
      <c r="K9" s="211">
        <v>10142596.593270799</v>
      </c>
      <c r="L9" s="344">
        <v>1</v>
      </c>
      <c r="M9" s="345">
        <v>1</v>
      </c>
    </row>
    <row r="10" spans="1:16" x14ac:dyDescent="0.25">
      <c r="A10" s="116"/>
      <c r="B10" s="142"/>
      <c r="C10" s="337"/>
      <c r="D10" s="337"/>
      <c r="E10" s="338"/>
      <c r="F10" s="339"/>
      <c r="G10" s="339"/>
      <c r="H10" s="338"/>
      <c r="I10" s="350"/>
      <c r="J10" s="320"/>
      <c r="K10" s="340"/>
      <c r="L10" s="320"/>
      <c r="M10" s="320"/>
    </row>
    <row r="11" spans="1:16" x14ac:dyDescent="0.25">
      <c r="A11" s="116" t="s">
        <v>234</v>
      </c>
      <c r="B11" s="321" t="s">
        <v>143</v>
      </c>
      <c r="C11" s="322">
        <v>286509</v>
      </c>
      <c r="D11" s="322">
        <v>254693.35541468801</v>
      </c>
      <c r="E11" s="323">
        <v>1.1249174503728601</v>
      </c>
      <c r="F11" s="324">
        <v>26298.643212999999</v>
      </c>
      <c r="G11" s="324">
        <v>29763.005166798401</v>
      </c>
      <c r="H11" s="323">
        <v>0.88360174201552</v>
      </c>
      <c r="I11" s="351">
        <v>31267695.538972098</v>
      </c>
      <c r="J11" s="323">
        <v>0.31775591552632598</v>
      </c>
      <c r="K11" s="324">
        <v>4671602.6025189701</v>
      </c>
      <c r="L11" s="323">
        <v>0.46059236996750502</v>
      </c>
      <c r="M11" s="325">
        <v>0.145816139158601</v>
      </c>
    </row>
    <row r="12" spans="1:16" x14ac:dyDescent="0.25">
      <c r="A12" s="116"/>
      <c r="B12" s="326" t="s">
        <v>51</v>
      </c>
      <c r="C12" s="327">
        <v>898895</v>
      </c>
      <c r="D12" s="327">
        <v>796979.41424450499</v>
      </c>
      <c r="E12" s="320">
        <v>1.1278773126807899</v>
      </c>
      <c r="F12" s="316">
        <v>51152.628770000003</v>
      </c>
      <c r="G12" s="316">
        <v>54687.0834840034</v>
      </c>
      <c r="H12" s="320">
        <v>0.93536947869898202</v>
      </c>
      <c r="I12" s="352">
        <v>40049185.5851008</v>
      </c>
      <c r="J12" s="320">
        <v>0.40699723507976199</v>
      </c>
      <c r="K12" s="316">
        <v>3744967.60223054</v>
      </c>
      <c r="L12" s="320">
        <v>0.36923164278417198</v>
      </c>
      <c r="M12" s="328">
        <v>0.26792520885548898</v>
      </c>
    </row>
    <row r="13" spans="1:16" x14ac:dyDescent="0.25">
      <c r="A13" s="116"/>
      <c r="B13" s="326" t="s">
        <v>84</v>
      </c>
      <c r="C13" s="327">
        <v>1528795</v>
      </c>
      <c r="D13" s="327">
        <v>1436999.0562195899</v>
      </c>
      <c r="E13" s="320">
        <v>1.0638803090253199</v>
      </c>
      <c r="F13" s="316">
        <v>72454.856788999998</v>
      </c>
      <c r="G13" s="316">
        <v>76674.479943410101</v>
      </c>
      <c r="H13" s="320">
        <v>0.94496704565163803</v>
      </c>
      <c r="I13" s="352">
        <v>21784809.8387594</v>
      </c>
      <c r="J13" s="320">
        <v>0.22138670840817201</v>
      </c>
      <c r="K13" s="316">
        <v>1444081.72295651</v>
      </c>
      <c r="L13" s="320">
        <v>0.142377911777995</v>
      </c>
      <c r="M13" s="328">
        <v>0.375646765999749</v>
      </c>
    </row>
    <row r="14" spans="1:16" x14ac:dyDescent="0.25">
      <c r="A14" s="116"/>
      <c r="B14" s="329" t="s">
        <v>85</v>
      </c>
      <c r="C14" s="330">
        <v>882214</v>
      </c>
      <c r="D14" s="330">
        <v>896056.48596312106</v>
      </c>
      <c r="E14" s="331">
        <v>0.98455177080913303</v>
      </c>
      <c r="F14" s="317">
        <v>38594.173388000003</v>
      </c>
      <c r="G14" s="317">
        <v>42988.6752383235</v>
      </c>
      <c r="H14" s="331">
        <v>0.89777535999979197</v>
      </c>
      <c r="I14" s="353">
        <v>5299924.9038016098</v>
      </c>
      <c r="J14" s="331">
        <v>5.3860140985740899E-2</v>
      </c>
      <c r="K14" s="317">
        <v>281944.665564831</v>
      </c>
      <c r="L14" s="331">
        <v>2.7798075470327602E-2</v>
      </c>
      <c r="M14" s="332">
        <v>0.21061188598616101</v>
      </c>
    </row>
    <row r="15" spans="1:16" x14ac:dyDescent="0.25">
      <c r="A15" s="116"/>
      <c r="B15" s="341"/>
      <c r="C15" s="327"/>
      <c r="D15" s="327"/>
      <c r="E15" s="320"/>
      <c r="F15" s="342"/>
      <c r="G15" s="342"/>
      <c r="H15" s="320"/>
      <c r="I15" s="352"/>
      <c r="J15" s="320"/>
      <c r="K15" s="342"/>
      <c r="L15" s="320"/>
      <c r="M15" s="320"/>
      <c r="P15" s="336"/>
    </row>
    <row r="16" spans="1:16" x14ac:dyDescent="0.25">
      <c r="A16" s="116" t="s">
        <v>288</v>
      </c>
      <c r="B16" s="478" t="s">
        <v>53</v>
      </c>
      <c r="C16" s="479">
        <v>2232152</v>
      </c>
      <c r="D16" s="479">
        <v>2102301.23608167</v>
      </c>
      <c r="E16" s="480">
        <v>1.06176601225824</v>
      </c>
      <c r="F16" s="481">
        <v>123857.694101</v>
      </c>
      <c r="G16" s="481">
        <v>134118.18221946101</v>
      </c>
      <c r="H16" s="480">
        <v>0.92349666578636302</v>
      </c>
      <c r="I16" s="482">
        <v>56863510.785111599</v>
      </c>
      <c r="J16" s="480">
        <v>0.57787171769801204</v>
      </c>
      <c r="K16" s="481">
        <v>6790174.7578726001</v>
      </c>
      <c r="L16" s="480">
        <v>0.66947104673152202</v>
      </c>
      <c r="M16" s="483">
        <v>0.657077315029583</v>
      </c>
      <c r="P16" s="336"/>
    </row>
    <row r="17" spans="1:13" x14ac:dyDescent="0.25">
      <c r="B17" s="478" t="s">
        <v>54</v>
      </c>
      <c r="C17" s="479">
        <v>1364261</v>
      </c>
      <c r="D17" s="479">
        <v>1282427.07576024</v>
      </c>
      <c r="E17" s="480">
        <v>1.06381175646284</v>
      </c>
      <c r="F17" s="481">
        <v>64642.608058999998</v>
      </c>
      <c r="G17" s="481">
        <v>69995.061613074402</v>
      </c>
      <c r="H17" s="480">
        <v>0.92353098303331405</v>
      </c>
      <c r="I17" s="482">
        <v>41538105.081522197</v>
      </c>
      <c r="J17" s="480">
        <v>0.42212828230198901</v>
      </c>
      <c r="K17" s="481">
        <v>3352421.8353982498</v>
      </c>
      <c r="L17" s="480">
        <v>0.33052895326847798</v>
      </c>
      <c r="M17" s="483">
        <v>0.342922684970417</v>
      </c>
    </row>
    <row r="18" spans="1:13" x14ac:dyDescent="0.25">
      <c r="A18" s="116"/>
      <c r="B18" s="341"/>
      <c r="C18" s="327"/>
      <c r="D18" s="327"/>
      <c r="E18" s="320"/>
      <c r="F18" s="206"/>
      <c r="G18" s="206"/>
      <c r="H18" s="320"/>
      <c r="I18" s="352"/>
      <c r="J18" s="320"/>
      <c r="K18" s="342"/>
      <c r="L18" s="320"/>
      <c r="M18" s="320"/>
    </row>
    <row r="19" spans="1:13" x14ac:dyDescent="0.25">
      <c r="A19" s="116" t="s">
        <v>55</v>
      </c>
      <c r="B19" s="333" t="s">
        <v>56</v>
      </c>
      <c r="C19" s="322">
        <v>3539</v>
      </c>
      <c r="D19" s="322">
        <v>1979.9821381299901</v>
      </c>
      <c r="E19" s="323">
        <v>1.7873898616794801</v>
      </c>
      <c r="F19" s="324">
        <v>457.39817199999999</v>
      </c>
      <c r="G19" s="324">
        <v>485.804427778128</v>
      </c>
      <c r="H19" s="323">
        <v>0.94152738395562396</v>
      </c>
      <c r="I19" s="351">
        <v>802262.16507638595</v>
      </c>
      <c r="J19" s="323">
        <v>8.1529369005861902E-3</v>
      </c>
      <c r="K19" s="324">
        <v>212250.823518488</v>
      </c>
      <c r="L19" s="323">
        <v>2.0926675094157601E-2</v>
      </c>
      <c r="M19" s="325">
        <v>2.3800730352250298E-3</v>
      </c>
    </row>
    <row r="20" spans="1:13" x14ac:dyDescent="0.25">
      <c r="A20" s="116"/>
      <c r="B20" s="335" t="s">
        <v>57</v>
      </c>
      <c r="C20" s="327">
        <v>5421</v>
      </c>
      <c r="D20" s="327">
        <v>3545.9912751854599</v>
      </c>
      <c r="E20" s="314">
        <v>1.52876856689854</v>
      </c>
      <c r="F20" s="316">
        <v>779.87141499999996</v>
      </c>
      <c r="G20" s="316">
        <v>880.67002027389697</v>
      </c>
      <c r="H20" s="314">
        <v>0.88554327619492801</v>
      </c>
      <c r="I20" s="352">
        <v>924769.37036519602</v>
      </c>
      <c r="J20" s="320">
        <v>9.3979083800672502E-3</v>
      </c>
      <c r="K20" s="316">
        <v>247791.21728506699</v>
      </c>
      <c r="L20" s="320">
        <v>2.4430747590756498E-2</v>
      </c>
      <c r="M20" s="328">
        <v>4.3146147880362097E-3</v>
      </c>
    </row>
    <row r="21" spans="1:13" x14ac:dyDescent="0.25">
      <c r="A21" s="116"/>
      <c r="B21" s="335" t="s">
        <v>58</v>
      </c>
      <c r="C21" s="327">
        <v>7173</v>
      </c>
      <c r="D21" s="327">
        <v>5418.9673965751699</v>
      </c>
      <c r="E21" s="314">
        <v>1.32368391892031</v>
      </c>
      <c r="F21" s="316">
        <v>1211.045292</v>
      </c>
      <c r="G21" s="316">
        <v>1361.07836787002</v>
      </c>
      <c r="H21" s="314">
        <v>0.88976896598187205</v>
      </c>
      <c r="I21" s="352">
        <v>1039451.21691046</v>
      </c>
      <c r="J21" s="320">
        <v>1.05633551619646E-2</v>
      </c>
      <c r="K21" s="316">
        <v>283953.78670168697</v>
      </c>
      <c r="L21" s="320">
        <v>2.7996162924401199E-2</v>
      </c>
      <c r="M21" s="328">
        <v>6.6682511252758999E-3</v>
      </c>
    </row>
    <row r="22" spans="1:13" x14ac:dyDescent="0.25">
      <c r="A22" s="116"/>
      <c r="B22" s="335" t="s">
        <v>59</v>
      </c>
      <c r="C22" s="327">
        <v>19650</v>
      </c>
      <c r="D22" s="327">
        <v>16383.099261519999</v>
      </c>
      <c r="E22" s="314">
        <v>1.19940675975474</v>
      </c>
      <c r="F22" s="316">
        <v>3904.351138</v>
      </c>
      <c r="G22" s="316">
        <v>4613.8520319620302</v>
      </c>
      <c r="H22" s="314">
        <v>0.84622374340420403</v>
      </c>
      <c r="I22" s="352">
        <v>2377228.6224466302</v>
      </c>
      <c r="J22" s="320">
        <v>2.41584307484193E-2</v>
      </c>
      <c r="K22" s="316">
        <v>687064.90935917501</v>
      </c>
      <c r="L22" s="320">
        <v>6.7740533998464594E-2</v>
      </c>
      <c r="M22" s="328">
        <v>2.2604373657142299E-2</v>
      </c>
    </row>
    <row r="23" spans="1:13" x14ac:dyDescent="0.25">
      <c r="A23" s="116"/>
      <c r="B23" s="335" t="s">
        <v>60</v>
      </c>
      <c r="C23" s="327">
        <v>86164</v>
      </c>
      <c r="D23" s="327">
        <v>81254.698769897295</v>
      </c>
      <c r="E23" s="314">
        <v>1.0604186749126401</v>
      </c>
      <c r="F23" s="316">
        <v>28570.824726999999</v>
      </c>
      <c r="G23" s="316">
        <v>34538.1993906797</v>
      </c>
      <c r="H23" s="314">
        <v>0.827223921079974</v>
      </c>
      <c r="I23" s="352">
        <v>7499538.8971839696</v>
      </c>
      <c r="J23" s="320">
        <v>7.6213574656622304E-2</v>
      </c>
      <c r="K23" s="316">
        <v>2423102.88357274</v>
      </c>
      <c r="L23" s="320">
        <v>0.23890360434727001</v>
      </c>
      <c r="M23" s="328">
        <v>0.16921096711890199</v>
      </c>
    </row>
    <row r="24" spans="1:13" x14ac:dyDescent="0.25">
      <c r="A24" s="116"/>
      <c r="B24" s="335" t="s">
        <v>61</v>
      </c>
      <c r="C24" s="327">
        <v>134202</v>
      </c>
      <c r="D24" s="327">
        <v>128023.239624056</v>
      </c>
      <c r="E24" s="314">
        <v>1.04826280286367</v>
      </c>
      <c r="F24" s="316">
        <v>40446.345156000003</v>
      </c>
      <c r="G24" s="316">
        <v>49660.781329245197</v>
      </c>
      <c r="H24" s="314">
        <v>0.81445245268787503</v>
      </c>
      <c r="I24" s="352">
        <v>7842532.4999795901</v>
      </c>
      <c r="J24" s="320">
        <v>7.9699224762820695E-2</v>
      </c>
      <c r="K24" s="316">
        <v>2120870.6196473599</v>
      </c>
      <c r="L24" s="320">
        <v>0.209105291741018</v>
      </c>
      <c r="M24" s="328">
        <v>0.243300142591381</v>
      </c>
    </row>
    <row r="25" spans="1:13" x14ac:dyDescent="0.25">
      <c r="A25" s="116"/>
      <c r="B25" s="335" t="s">
        <v>62</v>
      </c>
      <c r="C25" s="327">
        <v>193131</v>
      </c>
      <c r="D25" s="327">
        <v>172982.08543171099</v>
      </c>
      <c r="E25" s="314">
        <v>1.11647977603</v>
      </c>
      <c r="F25" s="316">
        <v>24499.715315000001</v>
      </c>
      <c r="G25" s="316">
        <v>26011.5189022165</v>
      </c>
      <c r="H25" s="314">
        <v>0.94187945760108505</v>
      </c>
      <c r="I25" s="352">
        <v>8031740.2575112004</v>
      </c>
      <c r="J25" s="320">
        <v>8.1622036251892696E-2</v>
      </c>
      <c r="K25" s="316">
        <v>1334048.9157474199</v>
      </c>
      <c r="L25" s="320">
        <v>0.13152932816360799</v>
      </c>
      <c r="M25" s="328">
        <v>0.12743670334080601</v>
      </c>
    </row>
    <row r="26" spans="1:13" x14ac:dyDescent="0.25">
      <c r="A26" s="116"/>
      <c r="B26" s="335" t="s">
        <v>63</v>
      </c>
      <c r="C26" s="327">
        <v>309926</v>
      </c>
      <c r="D26" s="327">
        <v>263619.65270320402</v>
      </c>
      <c r="E26" s="314">
        <v>1.17565589978578</v>
      </c>
      <c r="F26" s="316">
        <v>20686.695736000001</v>
      </c>
      <c r="G26" s="316">
        <v>19705.942466010001</v>
      </c>
      <c r="H26" s="314">
        <v>1.04976941710257</v>
      </c>
      <c r="I26" s="352">
        <v>9048007.3329866491</v>
      </c>
      <c r="J26" s="320">
        <v>9.1949784089416203E-2</v>
      </c>
      <c r="K26" s="316">
        <v>776457.81143172295</v>
      </c>
      <c r="L26" s="320">
        <v>7.6554145113773703E-2</v>
      </c>
      <c r="M26" s="328">
        <v>9.6544163896477506E-2</v>
      </c>
    </row>
    <row r="27" spans="1:13" x14ac:dyDescent="0.25">
      <c r="A27" s="116"/>
      <c r="B27" s="334" t="s">
        <v>205</v>
      </c>
      <c r="C27" s="330">
        <v>2837207</v>
      </c>
      <c r="D27" s="330">
        <v>2711520.59524163</v>
      </c>
      <c r="E27" s="313">
        <v>1.0463527383782101</v>
      </c>
      <c r="F27" s="317">
        <v>67944.055208999998</v>
      </c>
      <c r="G27" s="317">
        <v>66855.396896499995</v>
      </c>
      <c r="H27" s="313">
        <v>1.0162837760754799</v>
      </c>
      <c r="I27" s="353">
        <v>60836085.5041738</v>
      </c>
      <c r="J27" s="331">
        <v>0.61824274904821097</v>
      </c>
      <c r="K27" s="317">
        <v>2057055.62600719</v>
      </c>
      <c r="L27" s="331">
        <v>0.20281351102654999</v>
      </c>
      <c r="M27" s="332">
        <v>0.32754071044675298</v>
      </c>
    </row>
    <row r="28" spans="1:13" x14ac:dyDescent="0.25">
      <c r="A28" s="116"/>
      <c r="B28" s="341"/>
      <c r="C28" s="181"/>
      <c r="D28" s="181"/>
      <c r="E28" s="181"/>
      <c r="F28" s="181"/>
      <c r="G28" s="181"/>
      <c r="H28" s="181"/>
      <c r="I28" s="354"/>
      <c r="J28" s="320"/>
      <c r="K28" s="181"/>
      <c r="L28" s="320"/>
      <c r="M28" s="320"/>
    </row>
    <row r="29" spans="1:13" x14ac:dyDescent="0.25">
      <c r="A29" s="116" t="s">
        <v>64</v>
      </c>
      <c r="B29" s="333" t="s">
        <v>65</v>
      </c>
      <c r="C29" s="322">
        <v>1723982</v>
      </c>
      <c r="D29" s="322">
        <v>1644397.88323232</v>
      </c>
      <c r="E29" s="323">
        <v>1.0483971170111499</v>
      </c>
      <c r="F29" s="324">
        <v>7622.3339399999904</v>
      </c>
      <c r="G29" s="324">
        <v>6988.6503850061799</v>
      </c>
      <c r="H29" s="323">
        <v>1.0906732373325401</v>
      </c>
      <c r="I29" s="351">
        <v>28595942.625153799</v>
      </c>
      <c r="J29" s="323">
        <v>0.29060440088616601</v>
      </c>
      <c r="K29" s="324">
        <v>135635.952630263</v>
      </c>
      <c r="L29" s="323">
        <v>1.33729022329697E-2</v>
      </c>
      <c r="M29" s="325">
        <v>3.4239083431254501E-2</v>
      </c>
    </row>
    <row r="30" spans="1:13" x14ac:dyDescent="0.25">
      <c r="A30" s="116"/>
      <c r="B30" s="335" t="s">
        <v>66</v>
      </c>
      <c r="C30" s="327">
        <v>851605</v>
      </c>
      <c r="D30" s="327">
        <v>764688.62952780304</v>
      </c>
      <c r="E30" s="314">
        <v>1.11366243346114</v>
      </c>
      <c r="F30" s="316">
        <v>12391.672232000001</v>
      </c>
      <c r="G30" s="316">
        <v>11283.9181243575</v>
      </c>
      <c r="H30" s="314">
        <v>1.0981710515296299</v>
      </c>
      <c r="I30" s="352">
        <v>21308471.291105501</v>
      </c>
      <c r="J30" s="320">
        <v>0.21654594900134</v>
      </c>
      <c r="K30" s="316">
        <v>318148.243252285</v>
      </c>
      <c r="L30" s="320">
        <v>3.1367533976788702E-2</v>
      </c>
      <c r="M30" s="328">
        <v>5.5282635817671101E-2</v>
      </c>
    </row>
    <row r="31" spans="1:13" x14ac:dyDescent="0.25">
      <c r="A31" s="116"/>
      <c r="B31" s="335" t="s">
        <v>67</v>
      </c>
      <c r="C31" s="327">
        <v>377783</v>
      </c>
      <c r="D31" s="327">
        <v>340282.39182824799</v>
      </c>
      <c r="E31" s="314">
        <v>1.1102043745792201</v>
      </c>
      <c r="F31" s="316">
        <v>12533.037546</v>
      </c>
      <c r="G31" s="316">
        <v>11526.691579865699</v>
      </c>
      <c r="H31" s="314">
        <v>1.0873057077272801</v>
      </c>
      <c r="I31" s="352">
        <v>12244307.2766764</v>
      </c>
      <c r="J31" s="320">
        <v>0.124431973691077</v>
      </c>
      <c r="K31" s="316">
        <v>406514.45909598999</v>
      </c>
      <c r="L31" s="320">
        <v>4.0079919905884297E-2</v>
      </c>
      <c r="M31" s="328">
        <v>5.6472041516927599E-2</v>
      </c>
    </row>
    <row r="32" spans="1:13" x14ac:dyDescent="0.25">
      <c r="A32" s="116"/>
      <c r="B32" s="335" t="s">
        <v>68</v>
      </c>
      <c r="C32" s="327">
        <v>287579</v>
      </c>
      <c r="D32" s="327">
        <v>264168.80922809802</v>
      </c>
      <c r="E32" s="314">
        <v>1.0886182999435401</v>
      </c>
      <c r="F32" s="316">
        <v>18376.958052000002</v>
      </c>
      <c r="G32" s="316">
        <v>17117.7378953386</v>
      </c>
      <c r="H32" s="314">
        <v>1.07356229919867</v>
      </c>
      <c r="I32" s="352">
        <v>11968238.3105477</v>
      </c>
      <c r="J32" s="320">
        <v>0.12162644083780701</v>
      </c>
      <c r="K32" s="316">
        <v>747465.69492788799</v>
      </c>
      <c r="L32" s="320">
        <v>7.3695694002440901E-2</v>
      </c>
      <c r="M32" s="328">
        <v>8.3863925602901304E-2</v>
      </c>
    </row>
    <row r="33" spans="1:13" x14ac:dyDescent="0.25">
      <c r="A33" s="116"/>
      <c r="B33" s="335" t="s">
        <v>69</v>
      </c>
      <c r="C33" s="327">
        <v>238081</v>
      </c>
      <c r="D33" s="327">
        <v>238940.34584946799</v>
      </c>
      <c r="E33" s="314">
        <v>0.99640351299227703</v>
      </c>
      <c r="F33" s="316">
        <v>32107.283146000002</v>
      </c>
      <c r="G33" s="316">
        <v>32621.538087061101</v>
      </c>
      <c r="H33" s="314">
        <v>0.98423572365936096</v>
      </c>
      <c r="I33" s="352">
        <v>15219399.322961099</v>
      </c>
      <c r="J33" s="320">
        <v>0.15466615247038601</v>
      </c>
      <c r="K33" s="316">
        <v>1991575.59548882</v>
      </c>
      <c r="L33" s="320">
        <v>0.196357567529614</v>
      </c>
      <c r="M33" s="328">
        <v>0.15982078122194501</v>
      </c>
    </row>
    <row r="34" spans="1:13" x14ac:dyDescent="0.25">
      <c r="A34" s="116"/>
      <c r="B34" s="335" t="s">
        <v>70</v>
      </c>
      <c r="C34" s="327">
        <v>61473</v>
      </c>
      <c r="D34" s="327">
        <v>68420.560883540107</v>
      </c>
      <c r="E34" s="314">
        <v>0.89845799575706997</v>
      </c>
      <c r="F34" s="316">
        <v>19582.156451999999</v>
      </c>
      <c r="G34" s="316">
        <v>21877.7316147522</v>
      </c>
      <c r="H34" s="314">
        <v>0.89507252382581204</v>
      </c>
      <c r="I34" s="352">
        <v>5050834.4012365099</v>
      </c>
      <c r="J34" s="320">
        <v>5.1328775007943299E-2</v>
      </c>
      <c r="K34" s="316">
        <v>1516976.9265036201</v>
      </c>
      <c r="L34" s="320">
        <v>0.149564947452417</v>
      </c>
      <c r="M34" s="328">
        <v>0.10718428262647101</v>
      </c>
    </row>
    <row r="35" spans="1:13" x14ac:dyDescent="0.25">
      <c r="A35" s="116"/>
      <c r="B35" s="335" t="s">
        <v>71</v>
      </c>
      <c r="C35" s="327">
        <v>29273</v>
      </c>
      <c r="D35" s="327">
        <v>33145.158857907401</v>
      </c>
      <c r="E35" s="314">
        <v>0.88317573391313997</v>
      </c>
      <c r="F35" s="316">
        <v>17980.688140999999</v>
      </c>
      <c r="G35" s="316">
        <v>20477.351311380698</v>
      </c>
      <c r="H35" s="314">
        <v>0.87807685025196003</v>
      </c>
      <c r="I35" s="352">
        <v>2330382.6202381598</v>
      </c>
      <c r="J35" s="320">
        <v>2.3682361307934101E-2</v>
      </c>
      <c r="K35" s="316">
        <v>1356409.7030394501</v>
      </c>
      <c r="L35" s="320">
        <v>0.13373396945900101</v>
      </c>
      <c r="M35" s="328">
        <v>0.100323481842174</v>
      </c>
    </row>
    <row r="36" spans="1:13" x14ac:dyDescent="0.25">
      <c r="A36" s="116"/>
      <c r="B36" s="335" t="s">
        <v>72</v>
      </c>
      <c r="C36" s="327">
        <v>19114</v>
      </c>
      <c r="D36" s="327">
        <v>21516.635956874299</v>
      </c>
      <c r="E36" s="314">
        <v>0.88833589220499398</v>
      </c>
      <c r="F36" s="316">
        <v>25582.685973</v>
      </c>
      <c r="G36" s="316">
        <v>29073.1222367626</v>
      </c>
      <c r="H36" s="314">
        <v>0.87994284771557796</v>
      </c>
      <c r="I36" s="352">
        <v>1331057.5855264401</v>
      </c>
      <c r="J36" s="320">
        <v>1.35267858541109E-2</v>
      </c>
      <c r="K36" s="316">
        <v>1707533.44011745</v>
      </c>
      <c r="L36" s="320">
        <v>0.16835269197735001</v>
      </c>
      <c r="M36" s="328">
        <v>0.14243623633072799</v>
      </c>
    </row>
    <row r="37" spans="1:13" x14ac:dyDescent="0.25">
      <c r="A37" s="116"/>
      <c r="B37" s="335" t="s">
        <v>73</v>
      </c>
      <c r="C37" s="327">
        <v>3698</v>
      </c>
      <c r="D37" s="327">
        <v>4239.4790430068597</v>
      </c>
      <c r="E37" s="314">
        <v>0.872276985564996</v>
      </c>
      <c r="F37" s="316">
        <v>12319.939743000001</v>
      </c>
      <c r="G37" s="316">
        <v>14242.2267065288</v>
      </c>
      <c r="H37" s="314">
        <v>0.86502904334140296</v>
      </c>
      <c r="I37" s="352">
        <v>187101.19958304701</v>
      </c>
      <c r="J37" s="320">
        <v>1.90140373138414E-3</v>
      </c>
      <c r="K37" s="316">
        <v>614053.28741439595</v>
      </c>
      <c r="L37" s="320">
        <v>6.0542020158998802E-2</v>
      </c>
      <c r="M37" s="328">
        <v>6.9776102907922299E-2</v>
      </c>
    </row>
    <row r="38" spans="1:13" x14ac:dyDescent="0.25">
      <c r="A38" s="116"/>
      <c r="B38" s="335" t="s">
        <v>74</v>
      </c>
      <c r="C38" s="327">
        <v>2715</v>
      </c>
      <c r="D38" s="327">
        <v>3461.1078982765298</v>
      </c>
      <c r="E38" s="314">
        <v>0.78443090472618504</v>
      </c>
      <c r="F38" s="316">
        <v>15935.046778</v>
      </c>
      <c r="G38" s="316">
        <v>20151.052893763801</v>
      </c>
      <c r="H38" s="314">
        <v>0.79077985959390995</v>
      </c>
      <c r="I38" s="352">
        <v>115016.15209653199</v>
      </c>
      <c r="J38" s="320">
        <v>1.1688441402468101E-3</v>
      </c>
      <c r="K38" s="316">
        <v>671362.03475592902</v>
      </c>
      <c r="L38" s="320">
        <v>6.6192323492521299E-2</v>
      </c>
      <c r="M38" s="328">
        <v>9.8724867212912099E-2</v>
      </c>
    </row>
    <row r="39" spans="1:13" x14ac:dyDescent="0.25">
      <c r="A39" s="116"/>
      <c r="B39" s="334" t="s">
        <v>75</v>
      </c>
      <c r="C39" s="330">
        <v>1110</v>
      </c>
      <c r="D39" s="330">
        <v>1467.3095363665</v>
      </c>
      <c r="E39" s="313">
        <v>0.756486598423323</v>
      </c>
      <c r="F39" s="317">
        <v>14068.500157</v>
      </c>
      <c r="G39" s="317">
        <v>18753.222997718101</v>
      </c>
      <c r="H39" s="313">
        <v>0.75019105562344501</v>
      </c>
      <c r="I39" s="353">
        <v>50865.081508634299</v>
      </c>
      <c r="J39" s="331">
        <v>5.1691307160619203E-4</v>
      </c>
      <c r="K39" s="317">
        <v>676921.25604476</v>
      </c>
      <c r="L39" s="331">
        <v>6.6740429812013405E-2</v>
      </c>
      <c r="M39" s="332">
        <v>9.1876561489092595E-2</v>
      </c>
    </row>
    <row r="40" spans="1:13" x14ac:dyDescent="0.25">
      <c r="A40" s="116"/>
      <c r="B40" s="341"/>
      <c r="C40" s="327"/>
      <c r="D40" s="327"/>
      <c r="E40" s="320"/>
      <c r="F40" s="342"/>
      <c r="G40" s="342"/>
      <c r="H40" s="320"/>
      <c r="I40" s="352"/>
      <c r="J40" s="320"/>
      <c r="K40" s="342"/>
      <c r="L40" s="320"/>
      <c r="M40" s="320"/>
    </row>
    <row r="41" spans="1:13" x14ac:dyDescent="0.25">
      <c r="A41" s="116" t="s">
        <v>235</v>
      </c>
      <c r="B41" s="333" t="s">
        <v>76</v>
      </c>
      <c r="C41" s="322">
        <v>1010271</v>
      </c>
      <c r="D41" s="322">
        <v>923232.714287968</v>
      </c>
      <c r="E41" s="323">
        <v>1.0942755649415601</v>
      </c>
      <c r="F41" s="324">
        <v>144968.508191</v>
      </c>
      <c r="G41" s="324">
        <v>161178.79687046999</v>
      </c>
      <c r="H41" s="323">
        <v>0.89942666781104597</v>
      </c>
      <c r="I41" s="351">
        <v>48757696.878356501</v>
      </c>
      <c r="J41" s="323">
        <v>0.49549691281939001</v>
      </c>
      <c r="K41" s="324">
        <v>9085254.9344977103</v>
      </c>
      <c r="L41" s="323">
        <v>0.89575236981478301</v>
      </c>
      <c r="M41" s="325">
        <v>0.78965379141545899</v>
      </c>
    </row>
    <row r="42" spans="1:13" x14ac:dyDescent="0.25">
      <c r="A42" s="116"/>
      <c r="B42" s="335" t="s">
        <v>77</v>
      </c>
      <c r="C42" s="327">
        <v>250975</v>
      </c>
      <c r="D42" s="327">
        <v>215536.92265916101</v>
      </c>
      <c r="E42" s="314">
        <v>1.16441766405322</v>
      </c>
      <c r="F42" s="316">
        <v>13514.048803</v>
      </c>
      <c r="G42" s="316">
        <v>12650.2851016965</v>
      </c>
      <c r="H42" s="314">
        <v>1.0682801766410499</v>
      </c>
      <c r="I42" s="352">
        <v>5517352.5062415795</v>
      </c>
      <c r="J42" s="320">
        <v>5.6069734807194502E-2</v>
      </c>
      <c r="K42" s="316">
        <v>364137.42983821</v>
      </c>
      <c r="L42" s="320">
        <v>3.5901795609203098E-2</v>
      </c>
      <c r="M42" s="328">
        <v>6.1976797115994103E-2</v>
      </c>
    </row>
    <row r="43" spans="1:13" x14ac:dyDescent="0.25">
      <c r="A43" s="116"/>
      <c r="B43" s="334" t="s">
        <v>78</v>
      </c>
      <c r="C43" s="330">
        <v>2335167</v>
      </c>
      <c r="D43" s="330">
        <v>2245958.6748947799</v>
      </c>
      <c r="E43" s="313">
        <v>1.03971948642795</v>
      </c>
      <c r="F43" s="317">
        <v>30017.745166000001</v>
      </c>
      <c r="G43" s="317">
        <v>30284.1618603692</v>
      </c>
      <c r="H43" s="313">
        <v>0.991202771415714</v>
      </c>
      <c r="I43" s="353">
        <v>44126566.482035801</v>
      </c>
      <c r="J43" s="331">
        <v>0.44843335237341703</v>
      </c>
      <c r="K43" s="317">
        <v>693204.22893493006</v>
      </c>
      <c r="L43" s="331">
        <v>6.83458345760138E-2</v>
      </c>
      <c r="M43" s="332">
        <v>0.14836941146854599</v>
      </c>
    </row>
    <row r="44" spans="1:13" x14ac:dyDescent="0.25">
      <c r="A44" s="116"/>
      <c r="B44" s="341"/>
      <c r="C44" s="327"/>
      <c r="D44" s="327"/>
      <c r="E44" s="320"/>
      <c r="F44" s="342"/>
      <c r="G44" s="342"/>
      <c r="H44" s="320"/>
      <c r="I44" s="352"/>
      <c r="J44" s="320"/>
      <c r="K44" s="342"/>
      <c r="L44" s="320"/>
      <c r="M44" s="320"/>
    </row>
    <row r="45" spans="1:13" ht="15" customHeight="1" x14ac:dyDescent="0.25">
      <c r="A45" s="116" t="s">
        <v>92</v>
      </c>
      <c r="B45" s="333">
        <v>2012</v>
      </c>
      <c r="C45" s="322">
        <v>427133</v>
      </c>
      <c r="D45" s="322">
        <v>397356.54095537402</v>
      </c>
      <c r="E45" s="323">
        <v>1.0749363757119299</v>
      </c>
      <c r="F45" s="324">
        <v>17476.099862999999</v>
      </c>
      <c r="G45" s="324">
        <v>17751.685099074199</v>
      </c>
      <c r="H45" s="323">
        <v>0.98447554502369194</v>
      </c>
      <c r="I45" s="351">
        <v>10988579.939776801</v>
      </c>
      <c r="J45" s="323">
        <v>0.111670726572924</v>
      </c>
      <c r="K45" s="324">
        <v>947377.10402417695</v>
      </c>
      <c r="L45" s="323">
        <v>9.3405775859479498E-2</v>
      </c>
      <c r="M45" s="325">
        <v>8.6969785819672393E-2</v>
      </c>
    </row>
    <row r="46" spans="1:13" ht="15" customHeight="1" x14ac:dyDescent="0.25">
      <c r="A46" s="116"/>
      <c r="B46" s="335">
        <v>2013</v>
      </c>
      <c r="C46" s="327">
        <v>437019</v>
      </c>
      <c r="D46" s="327">
        <v>405227.39760039799</v>
      </c>
      <c r="E46" s="314">
        <v>1.07845373384885</v>
      </c>
      <c r="F46" s="316">
        <v>18940.846385000001</v>
      </c>
      <c r="G46" s="316">
        <v>19751.0645366217</v>
      </c>
      <c r="H46" s="314">
        <v>0.95897850720301903</v>
      </c>
      <c r="I46" s="352">
        <v>11597743.4398617</v>
      </c>
      <c r="J46" s="320">
        <v>0.117861310891281</v>
      </c>
      <c r="K46" s="316">
        <v>1038445.96207433</v>
      </c>
      <c r="L46" s="320">
        <v>0.102384626315838</v>
      </c>
      <c r="M46" s="328">
        <v>9.6765227800830397E-2</v>
      </c>
    </row>
    <row r="47" spans="1:13" ht="15" customHeight="1" x14ac:dyDescent="0.25">
      <c r="A47" s="116"/>
      <c r="B47" s="335">
        <v>2014</v>
      </c>
      <c r="C47" s="327">
        <v>441769</v>
      </c>
      <c r="D47" s="327">
        <v>413012.44843329501</v>
      </c>
      <c r="E47" s="314">
        <v>1.0696263555149199</v>
      </c>
      <c r="F47" s="316">
        <v>20542.030065999999</v>
      </c>
      <c r="G47" s="316">
        <v>22275.065633833601</v>
      </c>
      <c r="H47" s="314">
        <v>0.92219840801720099</v>
      </c>
      <c r="I47" s="352">
        <v>11908555.5185933</v>
      </c>
      <c r="J47" s="320">
        <v>0.12101991835919899</v>
      </c>
      <c r="K47" s="316">
        <v>1137973.2677863799</v>
      </c>
      <c r="L47" s="320">
        <v>0.112197429654391</v>
      </c>
      <c r="M47" s="328">
        <v>0.109130917796344</v>
      </c>
    </row>
    <row r="48" spans="1:13" ht="15" customHeight="1" x14ac:dyDescent="0.25">
      <c r="A48" s="116"/>
      <c r="B48" s="335">
        <v>2015</v>
      </c>
      <c r="C48" s="327">
        <v>448489</v>
      </c>
      <c r="D48" s="327">
        <v>415655.63090522098</v>
      </c>
      <c r="E48" s="314">
        <v>1.0789917582092501</v>
      </c>
      <c r="F48" s="316">
        <v>23116.753906999998</v>
      </c>
      <c r="G48" s="316">
        <v>24469.716333879001</v>
      </c>
      <c r="H48" s="314">
        <v>0.944708699993969</v>
      </c>
      <c r="I48" s="352">
        <v>12138472.4627396</v>
      </c>
      <c r="J48" s="320">
        <v>0.123356434300745</v>
      </c>
      <c r="K48" s="316">
        <v>1220752.87319802</v>
      </c>
      <c r="L48" s="320">
        <v>0.12035900885656201</v>
      </c>
      <c r="M48" s="328">
        <v>0.119883040778849</v>
      </c>
    </row>
    <row r="49" spans="1:13" ht="15" customHeight="1" x14ac:dyDescent="0.25">
      <c r="A49" s="142"/>
      <c r="B49" s="335">
        <v>2016</v>
      </c>
      <c r="C49" s="327">
        <v>436743</v>
      </c>
      <c r="D49" s="327">
        <v>417045.73400004202</v>
      </c>
      <c r="E49" s="314">
        <v>1.0472304699320001</v>
      </c>
      <c r="F49" s="316">
        <v>24149.087743</v>
      </c>
      <c r="G49" s="316">
        <v>26545.1991552451</v>
      </c>
      <c r="H49" s="314">
        <v>0.90973466056020802</v>
      </c>
      <c r="I49" s="352">
        <v>12275378.9750767</v>
      </c>
      <c r="J49" s="320">
        <v>0.124747737798471</v>
      </c>
      <c r="K49" s="316">
        <v>1309937.9638074699</v>
      </c>
      <c r="L49" s="320">
        <v>0.12915213099144199</v>
      </c>
      <c r="M49" s="328">
        <v>0.130051331588381</v>
      </c>
    </row>
    <row r="50" spans="1:13" ht="15" customHeight="1" x14ac:dyDescent="0.25">
      <c r="A50" s="142"/>
      <c r="B50" s="335">
        <v>2017</v>
      </c>
      <c r="C50" s="327">
        <v>442381</v>
      </c>
      <c r="D50" s="327">
        <v>415951.35434250801</v>
      </c>
      <c r="E50" s="314">
        <v>1.0635402322448699</v>
      </c>
      <c r="F50" s="316">
        <v>25744.570425999998</v>
      </c>
      <c r="G50" s="316">
        <v>28270.191610070098</v>
      </c>
      <c r="H50" s="314">
        <v>0.91066133477601197</v>
      </c>
      <c r="I50" s="352">
        <v>12324351.481270701</v>
      </c>
      <c r="J50" s="320">
        <v>0.125245417696943</v>
      </c>
      <c r="K50" s="316">
        <v>1383516.40360705</v>
      </c>
      <c r="L50" s="320">
        <v>0.136406529716952</v>
      </c>
      <c r="M50" s="328">
        <v>0.13850248557739001</v>
      </c>
    </row>
    <row r="51" spans="1:13" ht="15" customHeight="1" x14ac:dyDescent="0.25">
      <c r="B51" s="335">
        <v>2018</v>
      </c>
      <c r="C51" s="327">
        <v>491522</v>
      </c>
      <c r="D51" s="327">
        <v>461269.35254767101</v>
      </c>
      <c r="E51" s="314">
        <v>1.0655856438006099</v>
      </c>
      <c r="F51" s="316">
        <v>28949.893823999999</v>
      </c>
      <c r="G51" s="316">
        <v>31685.620092853798</v>
      </c>
      <c r="H51" s="314">
        <v>0.91366032096462602</v>
      </c>
      <c r="I51" s="352">
        <v>13604600.5205479</v>
      </c>
      <c r="J51" s="320">
        <v>0.13825586501533299</v>
      </c>
      <c r="K51" s="316">
        <v>1518925.0649525099</v>
      </c>
      <c r="L51" s="320">
        <v>0.14975702237435401</v>
      </c>
      <c r="M51" s="328">
        <v>0.155235493287492</v>
      </c>
    </row>
    <row r="52" spans="1:13" ht="15" customHeight="1" x14ac:dyDescent="0.25">
      <c r="B52" s="334">
        <v>2019</v>
      </c>
      <c r="C52" s="330">
        <v>471357</v>
      </c>
      <c r="D52" s="330">
        <v>459209.85305739701</v>
      </c>
      <c r="E52" s="313">
        <v>1.02645227854265</v>
      </c>
      <c r="F52" s="317">
        <v>29581.019946</v>
      </c>
      <c r="G52" s="317">
        <v>33364.701370957999</v>
      </c>
      <c r="H52" s="313">
        <v>0.88659627482080605</v>
      </c>
      <c r="I52" s="353">
        <v>13563933.5287671</v>
      </c>
      <c r="J52" s="331">
        <v>0.13784258936510399</v>
      </c>
      <c r="K52" s="317">
        <v>1585667.9538209201</v>
      </c>
      <c r="L52" s="331">
        <v>0.15633747623098199</v>
      </c>
      <c r="M52" s="332">
        <v>0.16346171735104101</v>
      </c>
    </row>
    <row r="53" spans="1:13" ht="15" customHeight="1" x14ac:dyDescent="0.25">
      <c r="B53" s="200"/>
      <c r="C53" s="327"/>
      <c r="D53" s="327"/>
      <c r="E53" s="314"/>
      <c r="F53" s="316"/>
      <c r="G53" s="316"/>
      <c r="H53" s="314"/>
      <c r="I53" s="352"/>
      <c r="J53" s="320"/>
      <c r="K53" s="316"/>
      <c r="L53" s="320"/>
      <c r="M53" s="320"/>
    </row>
    <row r="54" spans="1:13" ht="15" customHeight="1" x14ac:dyDescent="0.25">
      <c r="B54" s="200"/>
      <c r="C54" s="327"/>
      <c r="D54" s="327"/>
      <c r="E54" s="314"/>
      <c r="F54" s="316"/>
      <c r="G54" s="316"/>
      <c r="H54" s="314"/>
      <c r="I54" s="352"/>
      <c r="J54" s="320"/>
      <c r="K54" s="316"/>
      <c r="L54" s="320"/>
      <c r="M54" s="320"/>
    </row>
    <row r="55" spans="1:13" ht="15" customHeight="1" x14ac:dyDescent="0.25">
      <c r="B55" s="210" t="s">
        <v>110</v>
      </c>
      <c r="C55" s="343">
        <v>151738</v>
      </c>
      <c r="D55" s="343">
        <v>132500.788047885</v>
      </c>
      <c r="E55" s="344">
        <v>1.1451856418028401</v>
      </c>
      <c r="F55" s="211">
        <v>33740.77738</v>
      </c>
      <c r="G55" s="211">
        <v>35216.174129313396</v>
      </c>
      <c r="H55" s="344">
        <v>0.95810457024957396</v>
      </c>
      <c r="I55" s="224">
        <v>7196564.2343077902</v>
      </c>
      <c r="J55" s="344">
        <v>1</v>
      </c>
      <c r="K55" s="211">
        <v>1439219.4245078601</v>
      </c>
      <c r="L55" s="344">
        <v>1</v>
      </c>
      <c r="M55" s="345">
        <v>1</v>
      </c>
    </row>
    <row r="56" spans="1:13" ht="12.75" customHeight="1" x14ac:dyDescent="0.25">
      <c r="A56" s="62" t="s">
        <v>236</v>
      </c>
      <c r="B56" s="335" t="s">
        <v>237</v>
      </c>
      <c r="C56" s="327">
        <v>45275</v>
      </c>
      <c r="D56" s="327">
        <v>49837.8331648229</v>
      </c>
      <c r="E56" s="320">
        <v>0.90844639754435597</v>
      </c>
      <c r="F56" s="316">
        <v>15262.894276999999</v>
      </c>
      <c r="G56" s="316">
        <v>18555.414233056501</v>
      </c>
      <c r="H56" s="320">
        <v>0.82255745332858798</v>
      </c>
      <c r="I56" s="352">
        <v>2908130.7473337599</v>
      </c>
      <c r="J56" s="320">
        <v>0.40409988053326601</v>
      </c>
      <c r="K56" s="316">
        <v>812660.66266726505</v>
      </c>
      <c r="L56" s="320">
        <v>0.56465376219137198</v>
      </c>
      <c r="M56" s="328">
        <v>0.52690034314690803</v>
      </c>
    </row>
    <row r="57" spans="1:13" ht="12.75" customHeight="1" x14ac:dyDescent="0.25">
      <c r="A57" s="62" t="s">
        <v>238</v>
      </c>
      <c r="B57" s="334" t="s">
        <v>239</v>
      </c>
      <c r="C57" s="330">
        <v>106463</v>
      </c>
      <c r="D57" s="330">
        <v>82662.954883062295</v>
      </c>
      <c r="E57" s="331">
        <v>1.28791669921074</v>
      </c>
      <c r="F57" s="317">
        <v>18477.883103</v>
      </c>
      <c r="G57" s="317">
        <v>16660.759896256899</v>
      </c>
      <c r="H57" s="331">
        <v>1.10906604609021</v>
      </c>
      <c r="I57" s="353">
        <v>4288433.48697404</v>
      </c>
      <c r="J57" s="331">
        <v>0.59590011946673405</v>
      </c>
      <c r="K57" s="317">
        <v>626558.76184059703</v>
      </c>
      <c r="L57" s="331">
        <v>0.43534623780862802</v>
      </c>
      <c r="M57" s="332">
        <v>0.47309965685309202</v>
      </c>
    </row>
    <row r="58" spans="1:13" ht="12.75" customHeight="1" x14ac:dyDescent="0.25">
      <c r="A58" s="62"/>
      <c r="B58" s="200"/>
      <c r="C58" s="327"/>
      <c r="D58" s="327"/>
      <c r="E58" s="320"/>
      <c r="F58" s="316"/>
      <c r="G58" s="316"/>
      <c r="H58" s="320"/>
      <c r="I58" s="352"/>
      <c r="J58" s="320"/>
      <c r="K58" s="316"/>
      <c r="L58" s="320"/>
      <c r="M58" s="320"/>
    </row>
    <row r="59" spans="1:13" ht="12.75" customHeight="1" x14ac:dyDescent="0.25">
      <c r="B59" s="210" t="s">
        <v>110</v>
      </c>
      <c r="C59" s="343">
        <v>85886</v>
      </c>
      <c r="D59" s="343">
        <v>95157.951560465095</v>
      </c>
      <c r="E59" s="344">
        <v>0.90256251413132205</v>
      </c>
      <c r="F59" s="211">
        <v>44631.015047000001</v>
      </c>
      <c r="G59" s="211">
        <v>55867.205005125601</v>
      </c>
      <c r="H59" s="344">
        <v>0.79887681946689904</v>
      </c>
      <c r="I59" s="224">
        <v>8107454.5609162999</v>
      </c>
      <c r="J59" s="344">
        <v>1</v>
      </c>
      <c r="K59" s="211">
        <v>3032868.9260179698</v>
      </c>
      <c r="L59" s="344">
        <v>1</v>
      </c>
      <c r="M59" s="345">
        <v>1</v>
      </c>
    </row>
    <row r="60" spans="1:13" ht="12.75" customHeight="1" x14ac:dyDescent="0.25">
      <c r="A60" s="62" t="s">
        <v>236</v>
      </c>
      <c r="B60" s="333" t="s">
        <v>240</v>
      </c>
      <c r="C60" s="322">
        <v>11264</v>
      </c>
      <c r="D60" s="322">
        <v>16879.776351374901</v>
      </c>
      <c r="E60" s="323">
        <v>0.66730741957268203</v>
      </c>
      <c r="F60" s="324">
        <v>5640.8407120000002</v>
      </c>
      <c r="G60" s="324">
        <v>8967.4917086697897</v>
      </c>
      <c r="H60" s="323">
        <v>0.62903216364799297</v>
      </c>
      <c r="I60" s="351">
        <v>1794180.2478778099</v>
      </c>
      <c r="J60" s="323">
        <v>0.221300068276304</v>
      </c>
      <c r="K60" s="324">
        <v>746265.30173797603</v>
      </c>
      <c r="L60" s="323">
        <v>0.246059200032028</v>
      </c>
      <c r="M60" s="325">
        <v>0.16051441463461499</v>
      </c>
    </row>
    <row r="61" spans="1:13" ht="12.75" customHeight="1" x14ac:dyDescent="0.25">
      <c r="A61" s="62" t="s">
        <v>241</v>
      </c>
      <c r="B61" s="335" t="s">
        <v>237</v>
      </c>
      <c r="C61" s="327">
        <v>22531</v>
      </c>
      <c r="D61" s="327">
        <v>28250.795995903802</v>
      </c>
      <c r="E61" s="314">
        <v>0.79753505010148495</v>
      </c>
      <c r="F61" s="316">
        <v>13633.849689999999</v>
      </c>
      <c r="G61" s="316">
        <v>19733.507774272901</v>
      </c>
      <c r="H61" s="314">
        <v>0.69089843761962999</v>
      </c>
      <c r="I61" s="352">
        <v>2326095.6334057301</v>
      </c>
      <c r="J61" s="320">
        <v>0.28690825411704102</v>
      </c>
      <c r="K61" s="316">
        <v>1038085.02468985</v>
      </c>
      <c r="L61" s="320">
        <v>0.34227823556252801</v>
      </c>
      <c r="M61" s="328">
        <v>0.35322167580179598</v>
      </c>
    </row>
    <row r="62" spans="1:13" ht="12.75" customHeight="1" x14ac:dyDescent="0.25">
      <c r="B62" s="334" t="s">
        <v>239</v>
      </c>
      <c r="C62" s="330">
        <v>52091</v>
      </c>
      <c r="D62" s="330">
        <v>50027.379213186403</v>
      </c>
      <c r="E62" s="313">
        <v>1.0412498279795901</v>
      </c>
      <c r="F62" s="317">
        <v>25356.324645000001</v>
      </c>
      <c r="G62" s="317">
        <v>27166.2055221829</v>
      </c>
      <c r="H62" s="313">
        <v>0.93337748712439805</v>
      </c>
      <c r="I62" s="353">
        <v>3987178.6796327601</v>
      </c>
      <c r="J62" s="331">
        <v>0.49179167760665599</v>
      </c>
      <c r="K62" s="317">
        <v>1248518.5995901399</v>
      </c>
      <c r="L62" s="331">
        <v>0.41166256440544402</v>
      </c>
      <c r="M62" s="332">
        <v>0.486263909563589</v>
      </c>
    </row>
    <row r="63" spans="1:13" ht="12.75" customHeight="1" x14ac:dyDescent="0.25">
      <c r="B63" s="200"/>
      <c r="C63" s="327"/>
      <c r="D63" s="327"/>
      <c r="E63" s="314"/>
      <c r="F63" s="316"/>
      <c r="G63" s="316"/>
      <c r="H63" s="314"/>
      <c r="I63" s="352"/>
      <c r="J63" s="320"/>
      <c r="K63" s="316"/>
      <c r="L63" s="320"/>
      <c r="M63" s="320"/>
    </row>
    <row r="64" spans="1:13" ht="12.75" customHeight="1" x14ac:dyDescent="0.25">
      <c r="B64" s="210" t="s">
        <v>110</v>
      </c>
      <c r="C64" s="343">
        <v>41167</v>
      </c>
      <c r="D64" s="343">
        <v>49886.9076746098</v>
      </c>
      <c r="E64" s="344">
        <v>0.82520649041856997</v>
      </c>
      <c r="F64" s="211">
        <v>14215.997142</v>
      </c>
      <c r="G64" s="211">
        <v>18642.639835138802</v>
      </c>
      <c r="H64" s="344">
        <v>0.76255279658435404</v>
      </c>
      <c r="I64" s="224">
        <v>6336761.7859084997</v>
      </c>
      <c r="J64" s="344">
        <v>1</v>
      </c>
      <c r="K64" s="211">
        <v>2289145.4920804799</v>
      </c>
      <c r="L64" s="344">
        <v>1</v>
      </c>
      <c r="M64" s="345">
        <v>1</v>
      </c>
    </row>
    <row r="65" spans="1:13" ht="12.75" customHeight="1" x14ac:dyDescent="0.25">
      <c r="A65" s="62" t="s">
        <v>236</v>
      </c>
      <c r="B65" s="333" t="s">
        <v>242</v>
      </c>
      <c r="C65" s="322">
        <v>9637</v>
      </c>
      <c r="D65" s="322">
        <v>14836.349140414</v>
      </c>
      <c r="E65" s="323">
        <v>0.64955333072804</v>
      </c>
      <c r="F65" s="324">
        <v>3617.9623179999999</v>
      </c>
      <c r="G65" s="324">
        <v>5885.73050144831</v>
      </c>
      <c r="H65" s="323">
        <v>0.614700642020515</v>
      </c>
      <c r="I65" s="351">
        <v>2039456.09888106</v>
      </c>
      <c r="J65" s="323">
        <v>0.32184515810841202</v>
      </c>
      <c r="K65" s="324">
        <v>820919.16129792796</v>
      </c>
      <c r="L65" s="323">
        <v>0.35861379896471302</v>
      </c>
      <c r="M65" s="325">
        <v>0.315713362136327</v>
      </c>
    </row>
    <row r="66" spans="1:13" ht="12.75" customHeight="1" x14ac:dyDescent="0.25">
      <c r="A66" s="62" t="s">
        <v>243</v>
      </c>
      <c r="B66" s="335" t="s">
        <v>240</v>
      </c>
      <c r="C66" s="327">
        <v>12290</v>
      </c>
      <c r="D66" s="327">
        <v>15623.3790622454</v>
      </c>
      <c r="E66" s="320">
        <v>0.78664160621304502</v>
      </c>
      <c r="F66" s="316">
        <v>4099.1328039999999</v>
      </c>
      <c r="G66" s="316">
        <v>5775.5989533884504</v>
      </c>
      <c r="H66" s="320">
        <v>0.70973293628622003</v>
      </c>
      <c r="I66" s="352">
        <v>1886595.0090258999</v>
      </c>
      <c r="J66" s="320">
        <v>0.297722255114789</v>
      </c>
      <c r="K66" s="316">
        <v>675401.44414812105</v>
      </c>
      <c r="L66" s="320">
        <v>0.29504522385525001</v>
      </c>
      <c r="M66" s="328">
        <v>0.30980585391679499</v>
      </c>
    </row>
    <row r="67" spans="1:13" ht="12.75" customHeight="1" x14ac:dyDescent="0.25">
      <c r="B67" s="335" t="s">
        <v>237</v>
      </c>
      <c r="C67" s="327">
        <v>7613</v>
      </c>
      <c r="D67" s="327">
        <v>8267.1342646564608</v>
      </c>
      <c r="E67" s="320">
        <v>0.92087533071127203</v>
      </c>
      <c r="F67" s="316">
        <v>2808.6794260000001</v>
      </c>
      <c r="G67" s="316">
        <v>3217.2186530222398</v>
      </c>
      <c r="H67" s="320">
        <v>0.87301477733306798</v>
      </c>
      <c r="I67" s="352">
        <v>1090728.8472144001</v>
      </c>
      <c r="J67" s="320">
        <v>0.172127165903558</v>
      </c>
      <c r="K67" s="316">
        <v>395506.98973345198</v>
      </c>
      <c r="L67" s="320">
        <v>0.17277494641635799</v>
      </c>
      <c r="M67" s="328">
        <v>0.17257312706101899</v>
      </c>
    </row>
    <row r="68" spans="1:13" ht="12.75" customHeight="1" x14ac:dyDescent="0.25">
      <c r="B68" s="334" t="s">
        <v>239</v>
      </c>
      <c r="C68" s="330">
        <v>11627</v>
      </c>
      <c r="D68" s="330">
        <v>11160.045207293901</v>
      </c>
      <c r="E68" s="331">
        <v>1.0418416578098499</v>
      </c>
      <c r="F68" s="317">
        <v>3690.2225939999998</v>
      </c>
      <c r="G68" s="317">
        <v>3764.0917272798501</v>
      </c>
      <c r="H68" s="331">
        <v>0.98037530999988798</v>
      </c>
      <c r="I68" s="353">
        <v>1319981.8307871399</v>
      </c>
      <c r="J68" s="331">
        <v>0.208305420873241</v>
      </c>
      <c r="K68" s="317">
        <v>397317.896900978</v>
      </c>
      <c r="L68" s="331">
        <v>0.17356603076367899</v>
      </c>
      <c r="M68" s="332">
        <v>0.20190765688585899</v>
      </c>
    </row>
    <row r="69" spans="1:13" ht="12.75" customHeight="1" x14ac:dyDescent="0.25">
      <c r="B69" s="200"/>
      <c r="C69" s="327"/>
      <c r="D69" s="327"/>
      <c r="E69" s="320"/>
      <c r="F69" s="316"/>
      <c r="G69" s="316"/>
      <c r="H69" s="320"/>
      <c r="I69" s="352"/>
      <c r="J69" s="320"/>
      <c r="K69" s="316"/>
      <c r="L69" s="320"/>
      <c r="M69" s="320"/>
    </row>
    <row r="70" spans="1:13" ht="15" customHeight="1" x14ac:dyDescent="0.25">
      <c r="B70" s="210" t="s">
        <v>110</v>
      </c>
      <c r="C70" s="343">
        <v>25827</v>
      </c>
      <c r="D70" s="343">
        <v>23814.686872909599</v>
      </c>
      <c r="E70" s="344">
        <v>1.0844988278800201</v>
      </c>
      <c r="F70" s="211">
        <v>3146.4541559999998</v>
      </c>
      <c r="G70" s="211">
        <v>3394.3352427623399</v>
      </c>
      <c r="H70" s="344">
        <v>0.92697212589979405</v>
      </c>
      <c r="I70" s="224">
        <v>841276.042462204</v>
      </c>
      <c r="J70" s="344">
        <v>1</v>
      </c>
      <c r="K70" s="211">
        <v>119931.01490315799</v>
      </c>
      <c r="L70" s="344">
        <v>1</v>
      </c>
      <c r="M70" s="345">
        <v>1</v>
      </c>
    </row>
    <row r="71" spans="1:13" ht="15" customHeight="1" x14ac:dyDescent="0.25">
      <c r="A71" s="62" t="s">
        <v>244</v>
      </c>
      <c r="B71" s="333" t="s">
        <v>237</v>
      </c>
      <c r="C71" s="322">
        <v>8125</v>
      </c>
      <c r="D71" s="322">
        <v>8651.3120179892594</v>
      </c>
      <c r="E71" s="323">
        <v>0.93916390752121004</v>
      </c>
      <c r="F71" s="324">
        <v>1411.756635</v>
      </c>
      <c r="G71" s="324">
        <v>1652.84062913353</v>
      </c>
      <c r="H71" s="323">
        <v>0.85413960070674499</v>
      </c>
      <c r="I71" s="351">
        <v>339023.193386039</v>
      </c>
      <c r="J71" s="323">
        <v>0.40298686313924198</v>
      </c>
      <c r="K71" s="324">
        <v>60235.740978590402</v>
      </c>
      <c r="L71" s="323">
        <v>0.50225324139239103</v>
      </c>
      <c r="M71" s="325">
        <v>0.48694089149203601</v>
      </c>
    </row>
    <row r="72" spans="1:13" ht="15" customHeight="1" x14ac:dyDescent="0.25">
      <c r="A72" s="62" t="s">
        <v>238</v>
      </c>
      <c r="B72" s="334" t="s">
        <v>239</v>
      </c>
      <c r="C72" s="330">
        <v>17702</v>
      </c>
      <c r="D72" s="330">
        <v>15163.374854920299</v>
      </c>
      <c r="E72" s="331">
        <v>1.16741821457088</v>
      </c>
      <c r="F72" s="317">
        <v>1734.6975210000001</v>
      </c>
      <c r="G72" s="317">
        <v>1741.4946136288099</v>
      </c>
      <c r="H72" s="331">
        <v>0.99609697751826598</v>
      </c>
      <c r="I72" s="353">
        <v>502252.84907616401</v>
      </c>
      <c r="J72" s="331">
        <v>0.59701313686075796</v>
      </c>
      <c r="K72" s="317">
        <v>59695.273924567802</v>
      </c>
      <c r="L72" s="331">
        <v>0.49774675860760897</v>
      </c>
      <c r="M72" s="332">
        <v>0.51305910850796399</v>
      </c>
    </row>
    <row r="73" spans="1:13" ht="15" customHeight="1" x14ac:dyDescent="0.25"/>
  </sheetData>
  <mergeCells count="5"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64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3"/>
  <sheetViews>
    <sheetView zoomScaleNormal="100" workbookViewId="0">
      <pane ySplit="8" topLeftCell="A9" activePane="bottomLeft" state="frozen"/>
      <selection pane="bottomLeft" activeCell="A9" sqref="A9"/>
    </sheetView>
  </sheetViews>
  <sheetFormatPr defaultColWidth="11.42578125" defaultRowHeight="15" x14ac:dyDescent="0.25"/>
  <cols>
    <col min="1" max="1" width="15" customWidth="1"/>
    <col min="2" max="2" width="12.85546875" customWidth="1"/>
    <col min="3" max="8" width="10.85546875" customWidth="1"/>
    <col min="9" max="9" width="13.140625" customWidth="1"/>
    <col min="10" max="13" width="10.85546875" customWidth="1"/>
  </cols>
  <sheetData>
    <row r="1" spans="1:14" x14ac:dyDescent="0.25">
      <c r="B1" s="491" t="s">
        <v>80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</row>
    <row r="2" spans="1:14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3" spans="1:14" x14ac:dyDescent="0.25">
      <c r="B3" s="492" t="s">
        <v>81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</row>
    <row r="4" spans="1:14" x14ac:dyDescent="0.25">
      <c r="B4" s="492" t="s">
        <v>82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</row>
    <row r="5" spans="1:14" x14ac:dyDescent="0.25">
      <c r="B5" s="492" t="s">
        <v>137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</row>
    <row r="6" spans="1:14" x14ac:dyDescent="0.25">
      <c r="B6" s="494" t="s">
        <v>27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</row>
    <row r="7" spans="1:14" x14ac:dyDescent="0.25">
      <c r="A7" s="28"/>
      <c r="B7" s="28"/>
      <c r="C7" s="28"/>
      <c r="D7" s="28"/>
      <c r="E7" s="28"/>
      <c r="F7" s="28"/>
      <c r="G7" s="28"/>
      <c r="H7" s="28"/>
      <c r="I7" s="6"/>
      <c r="J7" s="28"/>
      <c r="K7" s="28"/>
      <c r="L7" s="28"/>
      <c r="M7" s="28"/>
      <c r="N7" s="28"/>
    </row>
    <row r="8" spans="1:14" ht="39" customHeight="1" x14ac:dyDescent="0.25">
      <c r="C8" s="40" t="s">
        <v>28</v>
      </c>
      <c r="D8" s="40" t="s">
        <v>29</v>
      </c>
      <c r="E8" s="41" t="s">
        <v>30</v>
      </c>
      <c r="F8" s="40" t="s">
        <v>31</v>
      </c>
      <c r="G8" s="40" t="s">
        <v>32</v>
      </c>
      <c r="H8" s="41" t="s">
        <v>33</v>
      </c>
      <c r="I8" s="47" t="s">
        <v>34</v>
      </c>
      <c r="J8" s="40" t="s">
        <v>35</v>
      </c>
      <c r="K8" s="40" t="s">
        <v>36</v>
      </c>
      <c r="L8" s="40" t="s">
        <v>37</v>
      </c>
      <c r="M8" s="40" t="s">
        <v>38</v>
      </c>
    </row>
    <row r="9" spans="1:14" ht="15.75" customHeight="1" thickBot="1" x14ac:dyDescent="0.3">
      <c r="C9" s="40"/>
      <c r="D9" s="40"/>
      <c r="E9" s="41"/>
      <c r="F9" s="40"/>
      <c r="G9" s="40"/>
      <c r="H9" s="41"/>
      <c r="I9" s="47"/>
      <c r="J9" s="40"/>
      <c r="K9" s="40"/>
      <c r="L9" s="40"/>
      <c r="M9" s="40"/>
    </row>
    <row r="10" spans="1:14" ht="15.75" customHeight="1" x14ac:dyDescent="0.25">
      <c r="A10" s="495" t="s">
        <v>289</v>
      </c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7"/>
    </row>
    <row r="11" spans="1:14" x14ac:dyDescent="0.25">
      <c r="A11" s="373" t="s">
        <v>39</v>
      </c>
      <c r="B11" s="366"/>
      <c r="C11" s="362">
        <v>3380293</v>
      </c>
      <c r="D11" s="362">
        <v>3207619.05752492</v>
      </c>
      <c r="E11" s="367">
        <v>1.05383243439398</v>
      </c>
      <c r="F11" s="363">
        <v>80625.641182000007</v>
      </c>
      <c r="G11" s="363">
        <v>78248.810122746698</v>
      </c>
      <c r="H11" s="367">
        <v>1.03037529970775</v>
      </c>
      <c r="I11" s="364">
        <v>141613753.05599701</v>
      </c>
      <c r="J11" s="365">
        <v>1</v>
      </c>
      <c r="K11" s="363">
        <v>5132749.4942165101</v>
      </c>
      <c r="L11" s="365">
        <v>1</v>
      </c>
      <c r="M11" s="374">
        <v>1</v>
      </c>
    </row>
    <row r="12" spans="1:14" x14ac:dyDescent="0.25">
      <c r="A12" s="43"/>
      <c r="B12" s="21"/>
      <c r="C12" s="22"/>
      <c r="D12" s="22"/>
      <c r="E12" s="360"/>
      <c r="F12" s="23"/>
      <c r="G12" s="23"/>
      <c r="H12" s="360">
        <v>0</v>
      </c>
      <c r="I12" s="10"/>
      <c r="J12" s="24"/>
      <c r="K12" s="23"/>
      <c r="L12" s="24"/>
      <c r="M12" s="44"/>
    </row>
    <row r="13" spans="1:14" x14ac:dyDescent="0.25">
      <c r="A13" s="19" t="s">
        <v>288</v>
      </c>
      <c r="B13" s="25" t="s">
        <v>53</v>
      </c>
      <c r="C13" s="26">
        <v>2233150</v>
      </c>
      <c r="D13" s="26">
        <v>2106272.91999269</v>
      </c>
      <c r="E13" s="368">
        <v>1.0602377207640101</v>
      </c>
      <c r="F13" s="30">
        <v>61717.738198000101</v>
      </c>
      <c r="G13" s="30">
        <v>59950.9539484454</v>
      </c>
      <c r="H13" s="368">
        <v>1.0294704943489998</v>
      </c>
      <c r="I13" s="11">
        <v>83475707.488762602</v>
      </c>
      <c r="J13" s="29">
        <v>0.589460456257766</v>
      </c>
      <c r="K13" s="30">
        <v>3427038.3082930199</v>
      </c>
      <c r="L13" s="29">
        <v>0.66768080385659601</v>
      </c>
      <c r="M13" s="248">
        <v>0.76615802661282695</v>
      </c>
    </row>
    <row r="14" spans="1:14" x14ac:dyDescent="0.25">
      <c r="B14" s="32" t="s">
        <v>54</v>
      </c>
      <c r="C14" s="13">
        <v>1147143</v>
      </c>
      <c r="D14" s="13">
        <v>1101346.13753223</v>
      </c>
      <c r="E14" s="370">
        <v>1.04158262412432</v>
      </c>
      <c r="F14" s="18">
        <v>18907.902984</v>
      </c>
      <c r="G14" s="18">
        <v>18297.856174301302</v>
      </c>
      <c r="H14" s="370">
        <v>1.0333397969624201</v>
      </c>
      <c r="I14" s="12">
        <v>58138045.5672343</v>
      </c>
      <c r="J14" s="17">
        <v>0.410539543742233</v>
      </c>
      <c r="K14" s="18">
        <v>1705711.18592349</v>
      </c>
      <c r="L14" s="17">
        <v>0.332319196143403</v>
      </c>
      <c r="M14" s="85">
        <v>0.233841973387173</v>
      </c>
    </row>
    <row r="15" spans="1:14" x14ac:dyDescent="0.25">
      <c r="A15" s="43"/>
      <c r="B15" s="21"/>
      <c r="C15" s="22"/>
      <c r="D15" s="22"/>
      <c r="E15" s="360"/>
      <c r="F15" s="23"/>
      <c r="G15" s="23"/>
      <c r="H15" s="360"/>
      <c r="I15" s="10"/>
      <c r="J15" s="24"/>
      <c r="K15" s="23"/>
      <c r="L15" s="24"/>
      <c r="M15" s="44"/>
    </row>
    <row r="16" spans="1:14" x14ac:dyDescent="0.25">
      <c r="A16" s="43" t="s">
        <v>83</v>
      </c>
      <c r="B16" s="25" t="s">
        <v>45</v>
      </c>
      <c r="C16" s="26">
        <v>3491</v>
      </c>
      <c r="D16" s="26">
        <v>2405.9336618720799</v>
      </c>
      <c r="E16" s="368">
        <v>1.4509959502722198</v>
      </c>
      <c r="F16" s="30">
        <v>140.87253200000001</v>
      </c>
      <c r="G16" s="30">
        <v>101.58367332949901</v>
      </c>
      <c r="H16" s="368">
        <v>1.38676351605304</v>
      </c>
      <c r="I16" s="11">
        <v>3916728.8621081002</v>
      </c>
      <c r="J16" s="29">
        <v>2.7657828265870099E-2</v>
      </c>
      <c r="K16" s="30">
        <v>165681.83994863601</v>
      </c>
      <c r="L16" s="29">
        <v>3.2279354395791701E-2</v>
      </c>
      <c r="M16" s="248">
        <v>1.29821364912959E-3</v>
      </c>
    </row>
    <row r="17" spans="1:13" x14ac:dyDescent="0.25">
      <c r="A17" s="45" t="s">
        <v>83</v>
      </c>
      <c r="B17" s="33" t="s">
        <v>46</v>
      </c>
      <c r="C17" s="22">
        <v>5752</v>
      </c>
      <c r="D17" s="22">
        <v>3655.6719843312399</v>
      </c>
      <c r="E17" s="369">
        <v>1.5734453267836699</v>
      </c>
      <c r="F17" s="23">
        <v>191.23407599999999</v>
      </c>
      <c r="G17" s="23">
        <v>132.44395814894099</v>
      </c>
      <c r="H17" s="369">
        <v>1.44388674781937</v>
      </c>
      <c r="I17" s="10">
        <v>4981948.1899121702</v>
      </c>
      <c r="J17" s="24">
        <v>3.5179833048716802E-2</v>
      </c>
      <c r="K17" s="23">
        <v>181958.22809816201</v>
      </c>
      <c r="L17" s="24">
        <v>3.5450440023069303E-2</v>
      </c>
      <c r="M17" s="84">
        <v>1.69260028288201E-3</v>
      </c>
    </row>
    <row r="18" spans="1:13" x14ac:dyDescent="0.25">
      <c r="A18" s="45" t="s">
        <v>83</v>
      </c>
      <c r="B18" s="33" t="s">
        <v>47</v>
      </c>
      <c r="C18" s="22">
        <v>7503</v>
      </c>
      <c r="D18" s="22">
        <v>5735.5495846419699</v>
      </c>
      <c r="E18" s="369">
        <v>1.3081571154211098</v>
      </c>
      <c r="F18" s="23">
        <v>200.341533</v>
      </c>
      <c r="G18" s="23">
        <v>174.943667795614</v>
      </c>
      <c r="H18" s="369">
        <v>1.1451773906675999</v>
      </c>
      <c r="I18" s="10">
        <v>5140015.0009800401</v>
      </c>
      <c r="J18" s="24">
        <v>3.6296015676864198E-2</v>
      </c>
      <c r="K18" s="23">
        <v>157551.04346054199</v>
      </c>
      <c r="L18" s="24">
        <v>3.06952528343859E-2</v>
      </c>
      <c r="M18" s="84">
        <v>2.2357358216845099E-3</v>
      </c>
    </row>
    <row r="19" spans="1:13" x14ac:dyDescent="0.25">
      <c r="A19" s="45" t="s">
        <v>83</v>
      </c>
      <c r="B19" s="33" t="s">
        <v>48</v>
      </c>
      <c r="C19" s="22">
        <v>30745</v>
      </c>
      <c r="D19" s="22">
        <v>22195.7632845964</v>
      </c>
      <c r="E19" s="369">
        <v>1.3851742607714999</v>
      </c>
      <c r="F19" s="23">
        <v>744.33773499999995</v>
      </c>
      <c r="G19" s="23">
        <v>617.70544183488698</v>
      </c>
      <c r="H19" s="369">
        <v>1.20500433473429</v>
      </c>
      <c r="I19" s="10">
        <v>12885541.1905533</v>
      </c>
      <c r="J19" s="24">
        <v>9.0990747102494093E-2</v>
      </c>
      <c r="K19" s="23">
        <v>370402.77047497098</v>
      </c>
      <c r="L19" s="24">
        <v>7.2164591490843893E-2</v>
      </c>
      <c r="M19" s="84">
        <v>7.8941192954360608E-3</v>
      </c>
    </row>
    <row r="20" spans="1:13" x14ac:dyDescent="0.25">
      <c r="A20" s="45" t="s">
        <v>83</v>
      </c>
      <c r="B20" s="33" t="s">
        <v>49</v>
      </c>
      <c r="C20" s="22">
        <v>118774</v>
      </c>
      <c r="D20" s="22">
        <v>85479.039954068401</v>
      </c>
      <c r="E20" s="369">
        <v>1.3895102245395199</v>
      </c>
      <c r="F20" s="23">
        <v>4274.5260269999999</v>
      </c>
      <c r="G20" s="23">
        <v>3810.4457537465601</v>
      </c>
      <c r="H20" s="369">
        <v>1.1217915969009999</v>
      </c>
      <c r="I20" s="10">
        <v>26771139.099836498</v>
      </c>
      <c r="J20" s="24">
        <v>0.18904335576256201</v>
      </c>
      <c r="K20" s="23">
        <v>1242662.5409130601</v>
      </c>
      <c r="L20" s="24">
        <v>0.24210465410658899</v>
      </c>
      <c r="M20" s="84">
        <v>4.8696532864451601E-2</v>
      </c>
    </row>
    <row r="21" spans="1:13" x14ac:dyDescent="0.25">
      <c r="A21" s="45" t="s">
        <v>83</v>
      </c>
      <c r="B21" s="33" t="s">
        <v>50</v>
      </c>
      <c r="C21" s="22">
        <v>332706</v>
      </c>
      <c r="D21" s="22">
        <v>289024.55887482403</v>
      </c>
      <c r="E21" s="369">
        <v>1.15113401191659</v>
      </c>
      <c r="F21" s="23">
        <v>12683.580110000001</v>
      </c>
      <c r="G21" s="23">
        <v>11943.961667104501</v>
      </c>
      <c r="H21" s="369">
        <v>1.0619240469376701</v>
      </c>
      <c r="I21" s="10">
        <v>35925940.4791786</v>
      </c>
      <c r="J21" s="24">
        <v>0.25368962903605002</v>
      </c>
      <c r="K21" s="23">
        <v>1623202.0520289999</v>
      </c>
      <c r="L21" s="24">
        <v>0.316244159949359</v>
      </c>
      <c r="M21" s="84">
        <v>0.15264080882978701</v>
      </c>
    </row>
    <row r="22" spans="1:13" x14ac:dyDescent="0.25">
      <c r="A22" s="45" t="s">
        <v>83</v>
      </c>
      <c r="B22" s="33" t="s">
        <v>51</v>
      </c>
      <c r="C22" s="22">
        <v>708166</v>
      </c>
      <c r="D22" s="22">
        <v>651803.65543408901</v>
      </c>
      <c r="E22" s="369">
        <v>1.08647135390546</v>
      </c>
      <c r="F22" s="23">
        <v>19607.159919999998</v>
      </c>
      <c r="G22" s="23">
        <v>19084.246800288998</v>
      </c>
      <c r="H22" s="369">
        <v>1.0274002492832499</v>
      </c>
      <c r="I22" s="10">
        <v>28419353.140551899</v>
      </c>
      <c r="J22" s="24">
        <v>0.200682154997434</v>
      </c>
      <c r="K22" s="23">
        <v>891760.88001907198</v>
      </c>
      <c r="L22" s="24">
        <v>0.173739412185202</v>
      </c>
      <c r="M22" s="84">
        <v>0.243891846666449</v>
      </c>
    </row>
    <row r="23" spans="1:13" x14ac:dyDescent="0.25">
      <c r="A23" s="45" t="s">
        <v>83</v>
      </c>
      <c r="B23" s="33" t="s">
        <v>84</v>
      </c>
      <c r="C23" s="22">
        <v>1343498</v>
      </c>
      <c r="D23" s="22">
        <v>1293519.0455296</v>
      </c>
      <c r="E23" s="369">
        <v>1.0386379733975499</v>
      </c>
      <c r="F23" s="23">
        <v>28338.970417</v>
      </c>
      <c r="G23" s="23">
        <v>27809.977406558399</v>
      </c>
      <c r="H23" s="369">
        <v>1.019021698677</v>
      </c>
      <c r="I23" s="10">
        <v>18597058.166477799</v>
      </c>
      <c r="J23" s="24">
        <v>0.131322401709982</v>
      </c>
      <c r="K23" s="23">
        <v>414469.87975234399</v>
      </c>
      <c r="L23" s="24">
        <v>8.0750069766576504E-2</v>
      </c>
      <c r="M23" s="84">
        <v>0.35540447660397201</v>
      </c>
    </row>
    <row r="24" spans="1:13" x14ac:dyDescent="0.25">
      <c r="A24" s="45" t="s">
        <v>83</v>
      </c>
      <c r="B24" s="32" t="s">
        <v>85</v>
      </c>
      <c r="C24" s="13">
        <v>829658</v>
      </c>
      <c r="D24" s="13">
        <v>853799.83921689796</v>
      </c>
      <c r="E24" s="370">
        <v>0.97172424014621395</v>
      </c>
      <c r="F24" s="18">
        <v>14444.618832</v>
      </c>
      <c r="G24" s="18">
        <v>14573.501753939299</v>
      </c>
      <c r="H24" s="370">
        <v>0.99115635184217099</v>
      </c>
      <c r="I24" s="12">
        <v>4976028.9263985697</v>
      </c>
      <c r="J24" s="17">
        <v>3.5138034400027197E-2</v>
      </c>
      <c r="K24" s="18">
        <v>85060.259520729698</v>
      </c>
      <c r="L24" s="17">
        <v>1.65720652481821E-2</v>
      </c>
      <c r="M24" s="85">
        <v>0.18624566598620901</v>
      </c>
    </row>
    <row r="25" spans="1:13" x14ac:dyDescent="0.25">
      <c r="A25" s="43"/>
      <c r="B25" s="21"/>
      <c r="C25" s="22"/>
      <c r="D25" s="22"/>
      <c r="E25" s="360"/>
      <c r="F25" s="23"/>
      <c r="G25" s="23"/>
      <c r="H25" s="360"/>
      <c r="I25" s="10"/>
      <c r="J25" s="24"/>
      <c r="K25" s="23"/>
      <c r="L25" s="24"/>
      <c r="M25" s="44"/>
    </row>
    <row r="26" spans="1:13" x14ac:dyDescent="0.25">
      <c r="A26" s="43" t="s">
        <v>64</v>
      </c>
      <c r="B26" s="25" t="s">
        <v>65</v>
      </c>
      <c r="C26" s="26">
        <v>1870819</v>
      </c>
      <c r="D26" s="26">
        <v>1829909.25502948</v>
      </c>
      <c r="E26" s="368">
        <v>1.0223561604806799</v>
      </c>
      <c r="F26" s="30">
        <v>7806.9757209999898</v>
      </c>
      <c r="G26" s="30">
        <v>7315.4443033565503</v>
      </c>
      <c r="H26" s="368">
        <v>1.0671909179074601</v>
      </c>
      <c r="I26" s="11">
        <v>54900714.618032001</v>
      </c>
      <c r="J26" s="29">
        <v>0.38767925736932601</v>
      </c>
      <c r="K26" s="30">
        <v>235228.03405177299</v>
      </c>
      <c r="L26" s="29">
        <v>4.5828855337051499E-2</v>
      </c>
      <c r="M26" s="248">
        <v>9.3489527724204699E-2</v>
      </c>
    </row>
    <row r="27" spans="1:13" x14ac:dyDescent="0.25">
      <c r="A27" s="45" t="s">
        <v>64</v>
      </c>
      <c r="B27" s="33" t="s">
        <v>66</v>
      </c>
      <c r="C27" s="22">
        <v>793758</v>
      </c>
      <c r="D27" s="22">
        <v>718134.64598677296</v>
      </c>
      <c r="E27" s="369">
        <v>1.1053052577756</v>
      </c>
      <c r="F27" s="23">
        <v>11584.033015000001</v>
      </c>
      <c r="G27" s="23">
        <v>10643.256092706701</v>
      </c>
      <c r="H27" s="369">
        <v>1.0883918336737102</v>
      </c>
      <c r="I27" s="10">
        <v>34456510.557406299</v>
      </c>
      <c r="J27" s="24">
        <v>0.24331330689174999</v>
      </c>
      <c r="K27" s="23">
        <v>521360.19757341302</v>
      </c>
      <c r="L27" s="24">
        <v>0.101575227499583</v>
      </c>
      <c r="M27" s="84">
        <v>0.13601812060798099</v>
      </c>
    </row>
    <row r="28" spans="1:13" x14ac:dyDescent="0.25">
      <c r="A28" s="45" t="s">
        <v>64</v>
      </c>
      <c r="B28" s="33" t="s">
        <v>67</v>
      </c>
      <c r="C28" s="22">
        <v>321407</v>
      </c>
      <c r="D28" s="22">
        <v>291325.68497484602</v>
      </c>
      <c r="E28" s="369">
        <v>1.10325665252534</v>
      </c>
      <c r="F28" s="23">
        <v>10811.053593000001</v>
      </c>
      <c r="G28" s="23">
        <v>10029.6856657151</v>
      </c>
      <c r="H28" s="369">
        <v>1.0779055249912701</v>
      </c>
      <c r="I28" s="10">
        <v>20067768.3917333</v>
      </c>
      <c r="J28" s="24">
        <v>0.141707764667448</v>
      </c>
      <c r="K28" s="23">
        <v>672839.64270434796</v>
      </c>
      <c r="L28" s="24">
        <v>0.13108756690005799</v>
      </c>
      <c r="M28" s="84">
        <v>0.128176845756272</v>
      </c>
    </row>
    <row r="29" spans="1:13" x14ac:dyDescent="0.25">
      <c r="A29" s="45" t="s">
        <v>64</v>
      </c>
      <c r="B29" s="33" t="s">
        <v>68</v>
      </c>
      <c r="C29" s="22">
        <v>229730</v>
      </c>
      <c r="D29" s="22">
        <v>209226.07122799399</v>
      </c>
      <c r="E29" s="369">
        <v>1.09799891883294</v>
      </c>
      <c r="F29" s="23">
        <v>14804.444826999999</v>
      </c>
      <c r="G29" s="23">
        <v>13678.812984861701</v>
      </c>
      <c r="H29" s="369">
        <v>1.08229016972336</v>
      </c>
      <c r="I29" s="10">
        <v>18028494.0917309</v>
      </c>
      <c r="J29" s="24">
        <v>0.12730750864714399</v>
      </c>
      <c r="K29" s="23">
        <v>1126783.9174172101</v>
      </c>
      <c r="L29" s="24">
        <v>0.219528328566755</v>
      </c>
      <c r="M29" s="84">
        <v>0.17481176983271801</v>
      </c>
    </row>
    <row r="30" spans="1:13" x14ac:dyDescent="0.25">
      <c r="A30" s="45" t="s">
        <v>64</v>
      </c>
      <c r="B30" s="32" t="s">
        <v>262</v>
      </c>
      <c r="C30" s="13">
        <v>164579</v>
      </c>
      <c r="D30" s="13">
        <v>159023.40030583201</v>
      </c>
      <c r="E30" s="370">
        <v>1.0349357370266501</v>
      </c>
      <c r="F30" s="18">
        <v>35619.134026</v>
      </c>
      <c r="G30" s="18">
        <v>36581.611076106601</v>
      </c>
      <c r="H30" s="370">
        <v>0.97368959371132602</v>
      </c>
      <c r="I30" s="12">
        <v>14160265.397094401</v>
      </c>
      <c r="J30" s="17">
        <v>9.9992162424331205E-2</v>
      </c>
      <c r="K30" s="18">
        <v>2576537.7024697699</v>
      </c>
      <c r="L30" s="17">
        <v>0.50198002169655098</v>
      </c>
      <c r="M30" s="85">
        <v>0.46750373607882501</v>
      </c>
    </row>
    <row r="31" spans="1:13" x14ac:dyDescent="0.25">
      <c r="A31" s="43"/>
      <c r="B31" s="21"/>
      <c r="C31" s="22"/>
      <c r="D31" s="22"/>
      <c r="E31" s="360"/>
      <c r="F31" s="23"/>
      <c r="G31" s="23"/>
      <c r="H31" s="360"/>
      <c r="I31" s="10"/>
      <c r="J31" s="24"/>
      <c r="K31" s="23"/>
      <c r="L31" s="24"/>
      <c r="M31" s="44"/>
    </row>
    <row r="32" spans="1:13" x14ac:dyDescent="0.25">
      <c r="A32" s="43" t="s">
        <v>79</v>
      </c>
      <c r="B32" s="25">
        <v>2012</v>
      </c>
      <c r="C32" s="26">
        <v>392555</v>
      </c>
      <c r="D32" s="26">
        <v>368741.46991031902</v>
      </c>
      <c r="E32" s="368">
        <v>1.0645805585563</v>
      </c>
      <c r="F32" s="30">
        <v>6387.9950120000003</v>
      </c>
      <c r="G32" s="30">
        <v>6268.4462232545902</v>
      </c>
      <c r="H32" s="368">
        <v>1.0190715186008801</v>
      </c>
      <c r="I32" s="11">
        <v>15409387.966067901</v>
      </c>
      <c r="J32" s="29">
        <v>0.108812792779913</v>
      </c>
      <c r="K32" s="30">
        <v>404345.360914736</v>
      </c>
      <c r="L32" s="29">
        <v>7.8777536556254094E-2</v>
      </c>
      <c r="M32" s="248">
        <v>8.0109157103110701E-2</v>
      </c>
    </row>
    <row r="33" spans="1:13" x14ac:dyDescent="0.25">
      <c r="A33" s="45" t="s">
        <v>79</v>
      </c>
      <c r="B33" s="33">
        <v>2013</v>
      </c>
      <c r="C33" s="22">
        <v>398191</v>
      </c>
      <c r="D33" s="22">
        <v>375039.59748553397</v>
      </c>
      <c r="E33" s="369">
        <v>1.06173055503921</v>
      </c>
      <c r="F33" s="23">
        <v>7607.4519440000004</v>
      </c>
      <c r="G33" s="23">
        <v>7343.18288947985</v>
      </c>
      <c r="H33" s="369">
        <v>1.0359883525301701</v>
      </c>
      <c r="I33" s="10">
        <v>16508073.550832801</v>
      </c>
      <c r="J33" s="24">
        <v>0.116571118232459</v>
      </c>
      <c r="K33" s="23">
        <v>493769.63036263699</v>
      </c>
      <c r="L33" s="24">
        <v>9.6199830309078499E-2</v>
      </c>
      <c r="M33" s="84">
        <v>9.3844019838267401E-2</v>
      </c>
    </row>
    <row r="34" spans="1:13" x14ac:dyDescent="0.25">
      <c r="A34" s="45" t="s">
        <v>79</v>
      </c>
      <c r="B34" s="33">
        <v>2014</v>
      </c>
      <c r="C34" s="22">
        <v>409945</v>
      </c>
      <c r="D34" s="22">
        <v>386029.93557889498</v>
      </c>
      <c r="E34" s="369">
        <v>1.06195132091308</v>
      </c>
      <c r="F34" s="23">
        <v>8629.5726190000005</v>
      </c>
      <c r="G34" s="23">
        <v>8395.9973998182595</v>
      </c>
      <c r="H34" s="369">
        <v>1.0278198298616399</v>
      </c>
      <c r="I34" s="10">
        <v>17008449.108741201</v>
      </c>
      <c r="J34" s="24">
        <v>0.120104500740234</v>
      </c>
      <c r="K34" s="23">
        <v>562650.64285994705</v>
      </c>
      <c r="L34" s="24">
        <v>0.10961973567849601</v>
      </c>
      <c r="M34" s="84">
        <v>0.107298722966492</v>
      </c>
    </row>
    <row r="35" spans="1:13" x14ac:dyDescent="0.25">
      <c r="A35" s="45" t="s">
        <v>79</v>
      </c>
      <c r="B35" s="33">
        <v>2015</v>
      </c>
      <c r="C35" s="22">
        <v>420337</v>
      </c>
      <c r="D35" s="22">
        <v>391941.87161780801</v>
      </c>
      <c r="E35" s="369">
        <v>1.0724472949649</v>
      </c>
      <c r="F35" s="23">
        <v>9948.4135559999995</v>
      </c>
      <c r="G35" s="23">
        <v>9581.45529827264</v>
      </c>
      <c r="H35" s="369">
        <v>1.0382988018316501</v>
      </c>
      <c r="I35" s="10">
        <v>17326752.788104799</v>
      </c>
      <c r="J35" s="24">
        <v>0.122352189771098</v>
      </c>
      <c r="K35" s="23">
        <v>630548.09653757198</v>
      </c>
      <c r="L35" s="24">
        <v>0.122848016886088</v>
      </c>
      <c r="M35" s="84">
        <v>0.122448575042131</v>
      </c>
    </row>
    <row r="36" spans="1:13" x14ac:dyDescent="0.25">
      <c r="A36" s="45" t="s">
        <v>79</v>
      </c>
      <c r="B36" s="33">
        <v>2016</v>
      </c>
      <c r="C36" s="22">
        <v>412326</v>
      </c>
      <c r="D36" s="22">
        <v>395623.71872605401</v>
      </c>
      <c r="E36" s="369">
        <v>1.0422175933428099</v>
      </c>
      <c r="F36" s="23">
        <v>10747.068525999999</v>
      </c>
      <c r="G36" s="23">
        <v>10631.735838570199</v>
      </c>
      <c r="H36" s="369">
        <v>1.0108479639807599</v>
      </c>
      <c r="I36" s="10">
        <v>17456614.904007401</v>
      </c>
      <c r="J36" s="24">
        <v>0.123269206043178</v>
      </c>
      <c r="K36" s="23">
        <v>687993.345901113</v>
      </c>
      <c r="L36" s="24">
        <v>0.13403992278920501</v>
      </c>
      <c r="M36" s="84">
        <v>0.13587089467421301</v>
      </c>
    </row>
    <row r="37" spans="1:13" x14ac:dyDescent="0.25">
      <c r="A37" s="45" t="s">
        <v>79</v>
      </c>
      <c r="B37" s="33">
        <v>2017</v>
      </c>
      <c r="C37" s="22">
        <v>423760</v>
      </c>
      <c r="D37" s="22">
        <v>398989.9262939</v>
      </c>
      <c r="E37" s="369">
        <v>1.0620819526351999</v>
      </c>
      <c r="F37" s="23">
        <v>11706.323966</v>
      </c>
      <c r="G37" s="23">
        <v>11190.315254175999</v>
      </c>
      <c r="H37" s="369">
        <v>1.0461120799640999</v>
      </c>
      <c r="I37" s="10">
        <v>17587114.8916674</v>
      </c>
      <c r="J37" s="24">
        <v>0.124190726621821</v>
      </c>
      <c r="K37" s="23">
        <v>735669.84297889995</v>
      </c>
      <c r="L37" s="24">
        <v>0.14332860853775101</v>
      </c>
      <c r="M37" s="84">
        <v>0.14300939831062001</v>
      </c>
    </row>
    <row r="38" spans="1:13" ht="12.75" customHeight="1" x14ac:dyDescent="0.25">
      <c r="A38" s="45" t="s">
        <v>79</v>
      </c>
      <c r="B38" s="33">
        <v>2018</v>
      </c>
      <c r="C38" s="22">
        <v>467607</v>
      </c>
      <c r="D38" s="22">
        <v>444651.96326030098</v>
      </c>
      <c r="E38" s="369">
        <v>1.0516247281837801</v>
      </c>
      <c r="F38" s="23">
        <v>12512.068066</v>
      </c>
      <c r="G38" s="23">
        <v>11997.8981733004</v>
      </c>
      <c r="H38" s="369">
        <v>1.0428549972064101</v>
      </c>
      <c r="I38" s="10">
        <v>20214823.583561599</v>
      </c>
      <c r="J38" s="24">
        <v>0.14274618917534301</v>
      </c>
      <c r="K38" s="23">
        <v>789699.33044849604</v>
      </c>
      <c r="L38" s="24">
        <v>0.15385503059097599</v>
      </c>
      <c r="M38" s="84">
        <v>0.15333010373550299</v>
      </c>
    </row>
    <row r="39" spans="1:13" ht="12.75" customHeight="1" thickBot="1" x14ac:dyDescent="0.3">
      <c r="A39" s="46" t="s">
        <v>79</v>
      </c>
      <c r="B39" s="32">
        <v>2019</v>
      </c>
      <c r="C39" s="13">
        <v>455572</v>
      </c>
      <c r="D39" s="13">
        <v>446600.57465210999</v>
      </c>
      <c r="E39" s="370">
        <v>1.0200882530320898</v>
      </c>
      <c r="F39" s="18">
        <v>13086.747493000001</v>
      </c>
      <c r="G39" s="18">
        <v>12839.7790458747</v>
      </c>
      <c r="H39" s="370">
        <v>1.0192346337303</v>
      </c>
      <c r="I39" s="12">
        <v>20102536.263013698</v>
      </c>
      <c r="J39" s="17">
        <v>0.141953276635955</v>
      </c>
      <c r="K39" s="18">
        <v>828073.24421311205</v>
      </c>
      <c r="L39" s="17">
        <v>0.161331318652151</v>
      </c>
      <c r="M39" s="85">
        <v>0.16408912832966099</v>
      </c>
    </row>
    <row r="40" spans="1:13" ht="12.75" customHeight="1" thickBot="1" x14ac:dyDescent="0.3">
      <c r="A40" s="19"/>
      <c r="B40" s="21"/>
      <c r="C40" s="22"/>
      <c r="D40" s="22"/>
      <c r="E40" s="360"/>
      <c r="F40" s="23"/>
      <c r="G40" s="23"/>
      <c r="H40" s="360"/>
      <c r="I40" s="10"/>
      <c r="J40" s="20"/>
      <c r="K40" s="23"/>
      <c r="L40" s="20"/>
      <c r="M40" s="20"/>
    </row>
    <row r="41" spans="1:13" ht="12.75" customHeight="1" thickBot="1" x14ac:dyDescent="0.3">
      <c r="A41" s="48" t="s">
        <v>260</v>
      </c>
      <c r="B41" s="375"/>
      <c r="C41" s="375"/>
      <c r="D41" s="375"/>
      <c r="E41" s="375"/>
      <c r="F41" s="375"/>
      <c r="G41" s="375"/>
      <c r="H41" s="375"/>
      <c r="I41" s="376"/>
      <c r="J41" s="375"/>
      <c r="K41" s="375"/>
      <c r="L41" s="375"/>
      <c r="M41" s="377"/>
    </row>
    <row r="42" spans="1:13" ht="12.75" customHeight="1" x14ac:dyDescent="0.25">
      <c r="A42" s="43" t="s">
        <v>83</v>
      </c>
      <c r="B42" s="25" t="s">
        <v>45</v>
      </c>
      <c r="C42" s="26">
        <v>2518</v>
      </c>
      <c r="D42" s="26">
        <v>1721.6809853817599</v>
      </c>
      <c r="E42" s="368">
        <v>1.4625241385480399</v>
      </c>
      <c r="F42" s="30">
        <v>100.79212099999999</v>
      </c>
      <c r="G42" s="30">
        <v>72.581785310719894</v>
      </c>
      <c r="H42" s="368">
        <v>1.3886696306588899</v>
      </c>
      <c r="I42" s="11">
        <v>2008023.2524830301</v>
      </c>
      <c r="J42" s="29">
        <v>2.40551809968589E-2</v>
      </c>
      <c r="K42" s="30">
        <v>84549.239794202498</v>
      </c>
      <c r="L42" s="29">
        <v>2.4671226927812099E-2</v>
      </c>
      <c r="M42" s="248">
        <v>1.210686078042E-3</v>
      </c>
    </row>
    <row r="43" spans="1:13" ht="12.75" customHeight="1" x14ac:dyDescent="0.25">
      <c r="A43" s="45" t="s">
        <v>83</v>
      </c>
      <c r="B43" s="33" t="s">
        <v>46</v>
      </c>
      <c r="C43" s="22">
        <v>4032</v>
      </c>
      <c r="D43" s="22">
        <v>2510.7068090522098</v>
      </c>
      <c r="E43" s="369">
        <v>1.60592227872361</v>
      </c>
      <c r="F43" s="23">
        <v>134.63470799999999</v>
      </c>
      <c r="G43" s="23">
        <v>91.237810132861497</v>
      </c>
      <c r="H43" s="369">
        <v>1.4756459827777899</v>
      </c>
      <c r="I43" s="10">
        <v>2583574.6249399702</v>
      </c>
      <c r="J43" s="24">
        <v>3.0950017707699801E-2</v>
      </c>
      <c r="K43" s="23">
        <v>94705.153035899901</v>
      </c>
      <c r="L43" s="24">
        <v>2.7634693433897399E-2</v>
      </c>
      <c r="M43" s="84">
        <v>1.5218742008896299E-3</v>
      </c>
    </row>
    <row r="44" spans="1:13" ht="12.75" customHeight="1" x14ac:dyDescent="0.25">
      <c r="A44" s="45" t="s">
        <v>83</v>
      </c>
      <c r="B44" s="33" t="s">
        <v>47</v>
      </c>
      <c r="C44" s="22">
        <v>5042</v>
      </c>
      <c r="D44" s="22">
        <v>3830.6430253823701</v>
      </c>
      <c r="E44" s="369">
        <v>1.3162281023292999</v>
      </c>
      <c r="F44" s="23">
        <v>140.261394</v>
      </c>
      <c r="G44" s="23">
        <v>118.051476839036</v>
      </c>
      <c r="H44" s="369">
        <v>1.1881375629993001</v>
      </c>
      <c r="I44" s="10">
        <v>2694204.4064511098</v>
      </c>
      <c r="J44" s="24">
        <v>3.2275310835955501E-2</v>
      </c>
      <c r="K44" s="23">
        <v>83750.722666730697</v>
      </c>
      <c r="L44" s="24">
        <v>2.4438221908422798E-2</v>
      </c>
      <c r="M44" s="84">
        <v>1.9691342516510099E-3</v>
      </c>
    </row>
    <row r="45" spans="1:13" ht="12.75" customHeight="1" x14ac:dyDescent="0.25">
      <c r="A45" s="45" t="s">
        <v>83</v>
      </c>
      <c r="B45" s="33" t="s">
        <v>48</v>
      </c>
      <c r="C45" s="22">
        <v>20844</v>
      </c>
      <c r="D45" s="22">
        <v>15040.9231952959</v>
      </c>
      <c r="E45" s="369">
        <v>1.3858191900427399</v>
      </c>
      <c r="F45" s="23">
        <v>509.60820000000001</v>
      </c>
      <c r="G45" s="23">
        <v>425.845480388466</v>
      </c>
      <c r="H45" s="369">
        <v>1.1966974488847999</v>
      </c>
      <c r="I45" s="10">
        <v>7064373.4505429296</v>
      </c>
      <c r="J45" s="24">
        <v>8.4627895504736303E-2</v>
      </c>
      <c r="K45" s="23">
        <v>207832.68976940599</v>
      </c>
      <c r="L45" s="24">
        <v>6.0644985866214703E-2</v>
      </c>
      <c r="M45" s="84">
        <v>7.1032310971176496E-3</v>
      </c>
    </row>
    <row r="46" spans="1:13" ht="12.75" customHeight="1" x14ac:dyDescent="0.25">
      <c r="A46" s="45" t="s">
        <v>83</v>
      </c>
      <c r="B46" s="33" t="s">
        <v>49</v>
      </c>
      <c r="C46" s="22">
        <v>81803</v>
      </c>
      <c r="D46" s="22">
        <v>55745.166898722498</v>
      </c>
      <c r="E46" s="369">
        <v>1.46744560203074</v>
      </c>
      <c r="F46" s="23">
        <v>3107.8049820000001</v>
      </c>
      <c r="G46" s="23">
        <v>2710.77720358955</v>
      </c>
      <c r="H46" s="369">
        <v>1.1464627110943399</v>
      </c>
      <c r="I46" s="10">
        <v>15480159.893366899</v>
      </c>
      <c r="J46" s="24">
        <v>0.185445087667581</v>
      </c>
      <c r="K46" s="23">
        <v>791257.23431543796</v>
      </c>
      <c r="L46" s="24">
        <v>0.23088660328094099</v>
      </c>
      <c r="M46" s="84">
        <v>4.5216581639729699E-2</v>
      </c>
    </row>
    <row r="47" spans="1:13" ht="12.75" customHeight="1" x14ac:dyDescent="0.25">
      <c r="A47" s="45" t="s">
        <v>83</v>
      </c>
      <c r="B47" s="33" t="s">
        <v>50</v>
      </c>
      <c r="C47" s="22">
        <v>229651</v>
      </c>
      <c r="D47" s="22">
        <v>192092.564081119</v>
      </c>
      <c r="E47" s="369">
        <v>1.19552259140557</v>
      </c>
      <c r="F47" s="23">
        <v>9842.2458659999993</v>
      </c>
      <c r="G47" s="23">
        <v>9114.2197208192501</v>
      </c>
      <c r="H47" s="369">
        <v>1.0798780551140101</v>
      </c>
      <c r="I47" s="10">
        <v>21543338.885241199</v>
      </c>
      <c r="J47" s="24">
        <v>0.25807914102604501</v>
      </c>
      <c r="K47" s="23">
        <v>1136275.64785574</v>
      </c>
      <c r="L47" s="24">
        <v>0.33156199191181801</v>
      </c>
      <c r="M47" s="84">
        <v>0.152027934845824</v>
      </c>
    </row>
    <row r="48" spans="1:13" ht="12.75" customHeight="1" x14ac:dyDescent="0.25">
      <c r="A48" s="45" t="s">
        <v>83</v>
      </c>
      <c r="B48" s="33" t="s">
        <v>51</v>
      </c>
      <c r="C48" s="22">
        <v>491897</v>
      </c>
      <c r="D48" s="22">
        <v>451340.00198257499</v>
      </c>
      <c r="E48" s="369">
        <v>1.0898590814890601</v>
      </c>
      <c r="F48" s="23">
        <v>15748.170042</v>
      </c>
      <c r="G48" s="23">
        <v>15338.9809480611</v>
      </c>
      <c r="H48" s="369">
        <v>1.0266764197259501</v>
      </c>
      <c r="I48" s="10">
        <v>17854310.527960598</v>
      </c>
      <c r="J48" s="24">
        <v>0.21388630375327</v>
      </c>
      <c r="K48" s="23">
        <v>665150.05737074499</v>
      </c>
      <c r="L48" s="24">
        <v>0.19408888886977499</v>
      </c>
      <c r="M48" s="84">
        <v>0.25585883022398398</v>
      </c>
    </row>
    <row r="49" spans="1:13" ht="12.75" customHeight="1" x14ac:dyDescent="0.25">
      <c r="A49" s="45" t="s">
        <v>83</v>
      </c>
      <c r="B49" s="33" t="s">
        <v>84</v>
      </c>
      <c r="C49" s="22">
        <v>889367</v>
      </c>
      <c r="D49" s="22">
        <v>856603.53616872802</v>
      </c>
      <c r="E49" s="369">
        <v>1.03824810714395</v>
      </c>
      <c r="F49" s="23">
        <v>22091.837667</v>
      </c>
      <c r="G49" s="23">
        <v>21746.8322925539</v>
      </c>
      <c r="H49" s="369">
        <v>1.01586462661802</v>
      </c>
      <c r="I49" s="10">
        <v>11381618.258345</v>
      </c>
      <c r="J49" s="24">
        <v>0.136346472533667</v>
      </c>
      <c r="K49" s="23">
        <v>306641.82493273</v>
      </c>
      <c r="L49" s="24">
        <v>8.9477209575012401E-2</v>
      </c>
      <c r="M49" s="84">
        <v>0.36274372399903698</v>
      </c>
    </row>
    <row r="50" spans="1:13" ht="12.75" customHeight="1" x14ac:dyDescent="0.25">
      <c r="A50" s="45" t="s">
        <v>83</v>
      </c>
      <c r="B50" s="32" t="s">
        <v>85</v>
      </c>
      <c r="C50" s="13">
        <v>507996</v>
      </c>
      <c r="D50" s="13">
        <v>527387.69684643403</v>
      </c>
      <c r="E50" s="370">
        <v>0.96323066130971891</v>
      </c>
      <c r="F50" s="18">
        <v>10042.383218000001</v>
      </c>
      <c r="G50" s="18">
        <v>10332.4272307505</v>
      </c>
      <c r="H50" s="370">
        <v>0.97192876308025011</v>
      </c>
      <c r="I50" s="12">
        <v>2866104.1894319002</v>
      </c>
      <c r="J50" s="17">
        <v>3.4334589974187799E-2</v>
      </c>
      <c r="K50" s="18">
        <v>56875.738552126502</v>
      </c>
      <c r="L50" s="17">
        <v>1.65961782261068E-2</v>
      </c>
      <c r="M50" s="85">
        <v>0.17234800366372499</v>
      </c>
    </row>
    <row r="51" spans="1:13" ht="12.75" customHeight="1" x14ac:dyDescent="0.25">
      <c r="A51" s="43"/>
      <c r="B51" s="21"/>
      <c r="C51" s="22"/>
      <c r="D51" s="22"/>
      <c r="E51" s="360"/>
      <c r="F51" s="23"/>
      <c r="G51" s="23"/>
      <c r="H51" s="360"/>
      <c r="I51" s="10"/>
      <c r="J51" s="24"/>
      <c r="K51" s="23"/>
      <c r="L51" s="24"/>
      <c r="M51" s="44"/>
    </row>
    <row r="52" spans="1:13" ht="12.75" customHeight="1" x14ac:dyDescent="0.25">
      <c r="A52" s="43" t="s">
        <v>64</v>
      </c>
      <c r="B52" s="25" t="s">
        <v>65</v>
      </c>
      <c r="C52" s="26">
        <v>1119941</v>
      </c>
      <c r="D52" s="26">
        <v>1100577.3962117201</v>
      </c>
      <c r="E52" s="368">
        <v>1.01759404095971</v>
      </c>
      <c r="F52" s="30">
        <v>4981.4726339999997</v>
      </c>
      <c r="G52" s="30">
        <v>4701.7679111759699</v>
      </c>
      <c r="H52" s="368">
        <v>1.0594892661884001</v>
      </c>
      <c r="I52" s="11">
        <v>30532221.4746597</v>
      </c>
      <c r="J52" s="29">
        <v>0.36576175744027001</v>
      </c>
      <c r="K52" s="30">
        <v>134217.13581356601</v>
      </c>
      <c r="L52" s="29">
        <v>3.91641772689778E-2</v>
      </c>
      <c r="M52" s="248">
        <v>7.8426907355289802E-2</v>
      </c>
    </row>
    <row r="53" spans="1:13" ht="12.75" customHeight="1" x14ac:dyDescent="0.25">
      <c r="A53" s="45" t="s">
        <v>64</v>
      </c>
      <c r="B53" s="33" t="s">
        <v>66</v>
      </c>
      <c r="C53" s="22">
        <v>564440</v>
      </c>
      <c r="D53" s="22">
        <v>504012.89340305101</v>
      </c>
      <c r="E53" s="369">
        <v>1.1198919856770899</v>
      </c>
      <c r="F53" s="23">
        <v>8307.7045059999891</v>
      </c>
      <c r="G53" s="23">
        <v>7532.5882827683799</v>
      </c>
      <c r="H53" s="369">
        <v>1.1029017110897701</v>
      </c>
      <c r="I53" s="10">
        <v>20460073.461364798</v>
      </c>
      <c r="J53" s="24">
        <v>0.24510212703640899</v>
      </c>
      <c r="K53" s="23">
        <v>311158.833987733</v>
      </c>
      <c r="L53" s="24">
        <v>9.0795259928891495E-2</v>
      </c>
      <c r="M53" s="84">
        <v>0.12564584525620701</v>
      </c>
    </row>
    <row r="54" spans="1:13" ht="12.75" customHeight="1" x14ac:dyDescent="0.25">
      <c r="A54" s="45" t="s">
        <v>64</v>
      </c>
      <c r="B54" s="33" t="s">
        <v>67</v>
      </c>
      <c r="C54" s="22">
        <v>240096</v>
      </c>
      <c r="D54" s="22">
        <v>216054.456983362</v>
      </c>
      <c r="E54" s="369">
        <v>1.11127538562414</v>
      </c>
      <c r="F54" s="23">
        <v>8174.9676760000002</v>
      </c>
      <c r="G54" s="23">
        <v>7561.5475574664397</v>
      </c>
      <c r="H54" s="369">
        <v>1.08112362104076</v>
      </c>
      <c r="I54" s="10">
        <v>11738643.582659001</v>
      </c>
      <c r="J54" s="24">
        <v>0.14062346921994301</v>
      </c>
      <c r="K54" s="23">
        <v>401738.78683741298</v>
      </c>
      <c r="L54" s="24">
        <v>0.117226231718873</v>
      </c>
      <c r="M54" s="84">
        <v>0.12612889469563701</v>
      </c>
    </row>
    <row r="55" spans="1:13" ht="12.75" customHeight="1" x14ac:dyDescent="0.25">
      <c r="A55" s="45" t="s">
        <v>64</v>
      </c>
      <c r="B55" s="33" t="s">
        <v>68</v>
      </c>
      <c r="C55" s="22">
        <v>175503</v>
      </c>
      <c r="D55" s="22">
        <v>158112.614562745</v>
      </c>
      <c r="E55" s="369">
        <v>1.1099873370973399</v>
      </c>
      <c r="F55" s="23">
        <v>11465.804136000001</v>
      </c>
      <c r="G55" s="23">
        <v>10493.337630968401</v>
      </c>
      <c r="H55" s="369">
        <v>1.0926746607448898</v>
      </c>
      <c r="I55" s="10">
        <v>10871212.601619899</v>
      </c>
      <c r="J55" s="24">
        <v>0.13023205108005101</v>
      </c>
      <c r="K55" s="23">
        <v>693982.77777215501</v>
      </c>
      <c r="L55" s="24">
        <v>0.20250219441457701</v>
      </c>
      <c r="M55" s="84">
        <v>0.175032037688544</v>
      </c>
    </row>
    <row r="56" spans="1:13" ht="12.75" customHeight="1" x14ac:dyDescent="0.25">
      <c r="A56" s="45" t="s">
        <v>64</v>
      </c>
      <c r="B56" s="32" t="s">
        <v>262</v>
      </c>
      <c r="C56" s="13">
        <v>133170</v>
      </c>
      <c r="D56" s="13">
        <v>127515.558831812</v>
      </c>
      <c r="E56" s="370">
        <v>1.04434314698527</v>
      </c>
      <c r="F56" s="18">
        <v>28787.789246</v>
      </c>
      <c r="G56" s="18">
        <v>29661.7125660661</v>
      </c>
      <c r="H56" s="370">
        <v>0.97053699046811204</v>
      </c>
      <c r="I56" s="12">
        <v>9873556.3684592191</v>
      </c>
      <c r="J56" s="17">
        <v>0.118280595223327</v>
      </c>
      <c r="K56" s="18">
        <v>1885940.77388215</v>
      </c>
      <c r="L56" s="17">
        <v>0.55031213666868095</v>
      </c>
      <c r="M56" s="85">
        <v>0.494766315004322</v>
      </c>
    </row>
    <row r="57" spans="1:13" ht="12.75" customHeight="1" x14ac:dyDescent="0.25">
      <c r="A57" s="43"/>
      <c r="B57" s="21"/>
      <c r="C57" s="22"/>
      <c r="D57" s="22"/>
      <c r="E57" s="360"/>
      <c r="F57" s="23"/>
      <c r="G57" s="23"/>
      <c r="H57" s="360"/>
      <c r="I57" s="10"/>
      <c r="J57" s="24"/>
      <c r="K57" s="23"/>
      <c r="L57" s="24"/>
      <c r="M57" s="44"/>
    </row>
    <row r="58" spans="1:13" ht="12.75" customHeight="1" x14ac:dyDescent="0.25">
      <c r="A58" s="43" t="s">
        <v>79</v>
      </c>
      <c r="B58" s="25">
        <v>2012</v>
      </c>
      <c r="C58" s="26">
        <v>268007</v>
      </c>
      <c r="D58" s="26">
        <v>253095.30722076001</v>
      </c>
      <c r="E58" s="368">
        <v>1.0589173025094201</v>
      </c>
      <c r="F58" s="30">
        <v>5070.4463889999997</v>
      </c>
      <c r="G58" s="30">
        <v>4974.2818141401403</v>
      </c>
      <c r="H58" s="368">
        <v>1.01933235358449</v>
      </c>
      <c r="I58" s="11">
        <v>9496270.2923470195</v>
      </c>
      <c r="J58" s="29">
        <v>0.113760884190474</v>
      </c>
      <c r="K58" s="30">
        <v>282572.300912434</v>
      </c>
      <c r="L58" s="29">
        <v>8.2453791143403093E-2</v>
      </c>
      <c r="M58" s="248">
        <v>8.2972521478436506E-2</v>
      </c>
    </row>
    <row r="59" spans="1:13" ht="12.75" customHeight="1" x14ac:dyDescent="0.25">
      <c r="A59" s="45" t="s">
        <v>79</v>
      </c>
      <c r="B59" s="33">
        <v>2013</v>
      </c>
      <c r="C59" s="22">
        <v>269921</v>
      </c>
      <c r="D59" s="22">
        <v>253132.93701407901</v>
      </c>
      <c r="E59" s="369">
        <v>1.0663211322238402</v>
      </c>
      <c r="F59" s="23">
        <v>5968.53244</v>
      </c>
      <c r="G59" s="23">
        <v>5756.09188902802</v>
      </c>
      <c r="H59" s="369">
        <v>1.03690708123978</v>
      </c>
      <c r="I59" s="10">
        <v>10016351.5645542</v>
      </c>
      <c r="J59" s="24">
        <v>0.119991214999916</v>
      </c>
      <c r="K59" s="23">
        <v>339428.48366956803</v>
      </c>
      <c r="L59" s="24">
        <v>9.9044263044329603E-2</v>
      </c>
      <c r="M59" s="84">
        <v>9.60133494118868E-2</v>
      </c>
    </row>
    <row r="60" spans="1:13" ht="12.75" customHeight="1" x14ac:dyDescent="0.25">
      <c r="A60" s="45" t="s">
        <v>79</v>
      </c>
      <c r="B60" s="33">
        <v>2014</v>
      </c>
      <c r="C60" s="22">
        <v>275466</v>
      </c>
      <c r="D60" s="22">
        <v>257779.28084200399</v>
      </c>
      <c r="E60" s="369">
        <v>1.06861187252996</v>
      </c>
      <c r="F60" s="23">
        <v>6718.7316229999997</v>
      </c>
      <c r="G60" s="23">
        <v>6528.1828618981099</v>
      </c>
      <c r="H60" s="369">
        <v>1.0291886371955099</v>
      </c>
      <c r="I60" s="10">
        <v>10197159.261197399</v>
      </c>
      <c r="J60" s="24">
        <v>0.122157206784623</v>
      </c>
      <c r="K60" s="23">
        <v>382503.37357480999</v>
      </c>
      <c r="L60" s="24">
        <v>0.111613393013203</v>
      </c>
      <c r="M60" s="84">
        <v>0.108892059791275</v>
      </c>
    </row>
    <row r="61" spans="1:13" ht="12.75" customHeight="1" x14ac:dyDescent="0.25">
      <c r="A61" s="45" t="s">
        <v>79</v>
      </c>
      <c r="B61" s="33">
        <v>2015</v>
      </c>
      <c r="C61" s="22">
        <v>281240</v>
      </c>
      <c r="D61" s="22">
        <v>259792.67755883699</v>
      </c>
      <c r="E61" s="369">
        <v>1.0825555309822199</v>
      </c>
      <c r="F61" s="23">
        <v>7733.7842190000001</v>
      </c>
      <c r="G61" s="23">
        <v>7402.5717398896504</v>
      </c>
      <c r="H61" s="369">
        <v>1.0447428935170699</v>
      </c>
      <c r="I61" s="10">
        <v>10287787.6558313</v>
      </c>
      <c r="J61" s="24">
        <v>0.123242892636953</v>
      </c>
      <c r="K61" s="23">
        <v>424964.77930379799</v>
      </c>
      <c r="L61" s="24">
        <v>0.124003510049898</v>
      </c>
      <c r="M61" s="84">
        <v>0.123477130092967</v>
      </c>
    </row>
    <row r="62" spans="1:13" ht="12.75" customHeight="1" x14ac:dyDescent="0.25">
      <c r="A62" s="45" t="s">
        <v>79</v>
      </c>
      <c r="B62" s="33">
        <v>2016</v>
      </c>
      <c r="C62" s="22">
        <v>272986</v>
      </c>
      <c r="D62" s="22">
        <v>260000.89177339501</v>
      </c>
      <c r="E62" s="369">
        <v>1.0499425526506401</v>
      </c>
      <c r="F62" s="23">
        <v>8253.6275270000006</v>
      </c>
      <c r="G62" s="23">
        <v>8182.1049334723402</v>
      </c>
      <c r="H62" s="369">
        <v>1.00874134395846</v>
      </c>
      <c r="I62" s="10">
        <v>10268435.1342005</v>
      </c>
      <c r="J62" s="24">
        <v>0.123011058463719</v>
      </c>
      <c r="K62" s="23">
        <v>460193.656763557</v>
      </c>
      <c r="L62" s="24">
        <v>0.134283195974187</v>
      </c>
      <c r="M62" s="84">
        <v>0.13647997895927599</v>
      </c>
    </row>
    <row r="63" spans="1:13" ht="12.75" customHeight="1" x14ac:dyDescent="0.25">
      <c r="A63" s="45" t="s">
        <v>79</v>
      </c>
      <c r="B63" s="33">
        <v>2017</v>
      </c>
      <c r="C63" s="22">
        <v>277844</v>
      </c>
      <c r="D63" s="22">
        <v>259679.63325813701</v>
      </c>
      <c r="E63" s="369">
        <v>1.0699491389215199</v>
      </c>
      <c r="F63" s="23">
        <v>8902.7857509999994</v>
      </c>
      <c r="G63" s="23">
        <v>8522.0877371660008</v>
      </c>
      <c r="H63" s="369">
        <v>1.0446719190854801</v>
      </c>
      <c r="I63" s="10">
        <v>10235801.5450157</v>
      </c>
      <c r="J63" s="24">
        <v>0.122620123302263</v>
      </c>
      <c r="K63" s="23">
        <v>486582.65278865001</v>
      </c>
      <c r="L63" s="24">
        <v>0.14198342971865199</v>
      </c>
      <c r="M63" s="84">
        <v>0.14215099470301201</v>
      </c>
    </row>
    <row r="64" spans="1:13" ht="12.75" customHeight="1" x14ac:dyDescent="0.25">
      <c r="A64" s="45" t="s">
        <v>79</v>
      </c>
      <c r="B64" s="33">
        <v>2018</v>
      </c>
      <c r="C64" s="22">
        <v>298235</v>
      </c>
      <c r="D64" s="22">
        <v>282053.46815988998</v>
      </c>
      <c r="E64" s="369">
        <v>1.05737044095106</v>
      </c>
      <c r="F64" s="23">
        <v>9327.4227339999998</v>
      </c>
      <c r="G64" s="23">
        <v>9013.0364335524991</v>
      </c>
      <c r="H64" s="369">
        <v>1.0348812858757699</v>
      </c>
      <c r="I64" s="10">
        <v>11569275.6</v>
      </c>
      <c r="J64" s="24">
        <v>0.13859451986744101</v>
      </c>
      <c r="K64" s="23">
        <v>515363.18889272102</v>
      </c>
      <c r="L64" s="24">
        <v>0.15038150803438699</v>
      </c>
      <c r="M64" s="84">
        <v>0.150340167085635</v>
      </c>
    </row>
    <row r="65" spans="1:13" ht="12.75" customHeight="1" thickBot="1" x14ac:dyDescent="0.3">
      <c r="A65" s="46" t="s">
        <v>79</v>
      </c>
      <c r="B65" s="32">
        <v>2019</v>
      </c>
      <c r="C65" s="13">
        <v>289451</v>
      </c>
      <c r="D65" s="13">
        <v>280738.72416558902</v>
      </c>
      <c r="E65" s="370">
        <v>1.0310333954117099</v>
      </c>
      <c r="F65" s="18">
        <v>9742.4075150000008</v>
      </c>
      <c r="G65" s="18">
        <v>9572.5965392986109</v>
      </c>
      <c r="H65" s="370">
        <v>1.01773928056032</v>
      </c>
      <c r="I65" s="12">
        <v>11404626.4356164</v>
      </c>
      <c r="J65" s="17">
        <v>0.13662209975461101</v>
      </c>
      <c r="K65" s="18">
        <v>535429.87238748197</v>
      </c>
      <c r="L65" s="17">
        <v>0.15623690902194101</v>
      </c>
      <c r="M65" s="85">
        <v>0.15967379847751101</v>
      </c>
    </row>
    <row r="66" spans="1:13" ht="12.75" customHeight="1" thickBot="1" x14ac:dyDescent="0.3">
      <c r="A66" s="19"/>
      <c r="B66" s="21"/>
      <c r="C66" s="22"/>
      <c r="D66" s="22"/>
      <c r="E66" s="360"/>
      <c r="F66" s="23"/>
      <c r="G66" s="23"/>
      <c r="H66" s="360"/>
      <c r="I66" s="10"/>
      <c r="J66" s="20"/>
      <c r="K66" s="23"/>
      <c r="L66" s="20"/>
      <c r="M66" s="20"/>
    </row>
    <row r="67" spans="1:13" ht="12.75" customHeight="1" thickBot="1" x14ac:dyDescent="0.3">
      <c r="A67" s="49" t="s">
        <v>261</v>
      </c>
      <c r="B67" s="378"/>
      <c r="C67" s="379"/>
      <c r="D67" s="379"/>
      <c r="E67" s="379"/>
      <c r="F67" s="379"/>
      <c r="G67" s="379"/>
      <c r="H67" s="379"/>
      <c r="I67" s="380"/>
      <c r="J67" s="379"/>
      <c r="K67" s="379"/>
      <c r="L67" s="379"/>
      <c r="M67" s="381"/>
    </row>
    <row r="68" spans="1:13" ht="12.75" customHeight="1" x14ac:dyDescent="0.25">
      <c r="A68" s="43" t="s">
        <v>83</v>
      </c>
      <c r="B68" s="25" t="s">
        <v>45</v>
      </c>
      <c r="C68" s="26">
        <v>973</v>
      </c>
      <c r="D68" s="26">
        <v>684.25267649031798</v>
      </c>
      <c r="E68" s="368">
        <v>1.4219893227027298</v>
      </c>
      <c r="F68" s="30">
        <v>40.080410999999998</v>
      </c>
      <c r="G68" s="30">
        <v>29.001888018779599</v>
      </c>
      <c r="H68" s="368">
        <v>1.3819931645155901</v>
      </c>
      <c r="I68" s="11">
        <v>1908705.6096250799</v>
      </c>
      <c r="J68" s="29">
        <v>3.2830577481620597E-2</v>
      </c>
      <c r="K68" s="30">
        <v>81132.600154433094</v>
      </c>
      <c r="L68" s="29">
        <v>4.7565262410181698E-2</v>
      </c>
      <c r="M68" s="248">
        <v>1.5849883036850899E-3</v>
      </c>
    </row>
    <row r="69" spans="1:13" ht="12.75" customHeight="1" x14ac:dyDescent="0.25">
      <c r="A69" s="45" t="s">
        <v>83</v>
      </c>
      <c r="B69" s="33" t="s">
        <v>46</v>
      </c>
      <c r="C69" s="22">
        <v>1720</v>
      </c>
      <c r="D69" s="22">
        <v>1144.9651752790401</v>
      </c>
      <c r="E69" s="369">
        <v>1.5022290958158002</v>
      </c>
      <c r="F69" s="23">
        <v>56.599367999999998</v>
      </c>
      <c r="G69" s="23">
        <v>41.206148016079801</v>
      </c>
      <c r="H69" s="369">
        <v>1.37356609935763</v>
      </c>
      <c r="I69" s="10">
        <v>2398373.5649722</v>
      </c>
      <c r="J69" s="24">
        <v>4.1253082066520098E-2</v>
      </c>
      <c r="K69" s="23">
        <v>87253.075062261996</v>
      </c>
      <c r="L69" s="24">
        <v>5.11534870512221E-2</v>
      </c>
      <c r="M69" s="84">
        <v>2.2519658928105701E-3</v>
      </c>
    </row>
    <row r="70" spans="1:13" ht="12.75" customHeight="1" x14ac:dyDescent="0.25">
      <c r="A70" s="45" t="s">
        <v>83</v>
      </c>
      <c r="B70" s="33" t="s">
        <v>47</v>
      </c>
      <c r="C70" s="22">
        <v>2461</v>
      </c>
      <c r="D70" s="22">
        <v>1904.9065592596</v>
      </c>
      <c r="E70" s="369">
        <v>1.2919268864067199</v>
      </c>
      <c r="F70" s="23">
        <v>60.080139000000003</v>
      </c>
      <c r="G70" s="23">
        <v>56.892190956578197</v>
      </c>
      <c r="H70" s="369">
        <v>1.0560348967023401</v>
      </c>
      <c r="I70" s="10">
        <v>2445810.5945289298</v>
      </c>
      <c r="J70" s="24">
        <v>4.2069019876157403E-2</v>
      </c>
      <c r="K70" s="23">
        <v>73800.320793811406</v>
      </c>
      <c r="L70" s="24">
        <v>4.3266598356658498E-2</v>
      </c>
      <c r="M70" s="84">
        <v>3.1092271364817799E-3</v>
      </c>
    </row>
    <row r="71" spans="1:13" ht="12.75" customHeight="1" x14ac:dyDescent="0.25">
      <c r="A71" s="45" t="s">
        <v>83</v>
      </c>
      <c r="B71" s="33" t="s">
        <v>48</v>
      </c>
      <c r="C71" s="22">
        <v>9901</v>
      </c>
      <c r="D71" s="22">
        <v>7154.84008930045</v>
      </c>
      <c r="E71" s="369">
        <v>1.3838184888026002</v>
      </c>
      <c r="F71" s="23">
        <v>234.729535</v>
      </c>
      <c r="G71" s="23">
        <v>191.85996144642101</v>
      </c>
      <c r="H71" s="369">
        <v>1.22344200025053</v>
      </c>
      <c r="I71" s="10">
        <v>5821167.7400103398</v>
      </c>
      <c r="J71" s="24">
        <v>0.100126649996832</v>
      </c>
      <c r="K71" s="23">
        <v>162570.080705564</v>
      </c>
      <c r="L71" s="24">
        <v>9.5309265746267996E-2</v>
      </c>
      <c r="M71" s="84">
        <v>1.0485379249831599E-2</v>
      </c>
    </row>
    <row r="72" spans="1:13" ht="12.75" customHeight="1" x14ac:dyDescent="0.25">
      <c r="A72" s="45" t="s">
        <v>83</v>
      </c>
      <c r="B72" s="33" t="s">
        <v>49</v>
      </c>
      <c r="C72" s="22">
        <v>36971</v>
      </c>
      <c r="D72" s="22">
        <v>29733.873055346001</v>
      </c>
      <c r="E72" s="369">
        <v>1.2433967122676199</v>
      </c>
      <c r="F72" s="23">
        <v>1166.721045</v>
      </c>
      <c r="G72" s="23">
        <v>1099.66855015701</v>
      </c>
      <c r="H72" s="369">
        <v>1.0609751864172301</v>
      </c>
      <c r="I72" s="10">
        <v>11290979.2064695</v>
      </c>
      <c r="J72" s="24">
        <v>0.194209817277259</v>
      </c>
      <c r="K72" s="23">
        <v>451405.30659762101</v>
      </c>
      <c r="L72" s="24">
        <v>0.26464345800325201</v>
      </c>
      <c r="M72" s="84">
        <v>6.0098218047065902E-2</v>
      </c>
    </row>
    <row r="73" spans="1:13" ht="12.75" customHeight="1" x14ac:dyDescent="0.25">
      <c r="A73" s="45" t="s">
        <v>83</v>
      </c>
      <c r="B73" s="33" t="s">
        <v>50</v>
      </c>
      <c r="C73" s="22">
        <v>103055</v>
      </c>
      <c r="D73" s="22">
        <v>96931.994793704405</v>
      </c>
      <c r="E73" s="369">
        <v>1.0631680511613</v>
      </c>
      <c r="F73" s="23">
        <v>2841.3342440000001</v>
      </c>
      <c r="G73" s="23">
        <v>2829.7419462852299</v>
      </c>
      <c r="H73" s="369">
        <v>1.0040965918217299</v>
      </c>
      <c r="I73" s="10">
        <v>14382601.593937401</v>
      </c>
      <c r="J73" s="24">
        <v>0.247387084543537</v>
      </c>
      <c r="K73" s="23">
        <v>486926.404173257</v>
      </c>
      <c r="L73" s="24">
        <v>0.285468259920937</v>
      </c>
      <c r="M73" s="84">
        <v>0.154648824393948</v>
      </c>
    </row>
    <row r="74" spans="1:13" ht="12.75" customHeight="1" x14ac:dyDescent="0.25">
      <c r="A74" s="45" t="s">
        <v>83</v>
      </c>
      <c r="B74" s="33" t="s">
        <v>51</v>
      </c>
      <c r="C74" s="22">
        <v>216269</v>
      </c>
      <c r="D74" s="22">
        <v>200463.65345151399</v>
      </c>
      <c r="E74" s="369">
        <v>1.0788439513914598</v>
      </c>
      <c r="F74" s="23">
        <v>3858.9898779999999</v>
      </c>
      <c r="G74" s="23">
        <v>3745.2658522278298</v>
      </c>
      <c r="H74" s="369">
        <v>1.03036474051756</v>
      </c>
      <c r="I74" s="10">
        <v>10565042.6125913</v>
      </c>
      <c r="J74" s="24">
        <v>0.181723388007141</v>
      </c>
      <c r="K74" s="23">
        <v>226610.82264832701</v>
      </c>
      <c r="L74" s="24">
        <v>0.13285415756105101</v>
      </c>
      <c r="M74" s="84">
        <v>0.204683314621738</v>
      </c>
    </row>
    <row r="75" spans="1:13" ht="12.75" customHeight="1" x14ac:dyDescent="0.25">
      <c r="A75" s="45" t="s">
        <v>83</v>
      </c>
      <c r="B75" s="33" t="s">
        <v>84</v>
      </c>
      <c r="C75" s="22">
        <v>454131</v>
      </c>
      <c r="D75" s="22">
        <v>436915.50936087302</v>
      </c>
      <c r="E75" s="369">
        <v>1.0394023335640099</v>
      </c>
      <c r="F75" s="23">
        <v>6247.1327499999998</v>
      </c>
      <c r="G75" s="23">
        <v>6063.1451140044901</v>
      </c>
      <c r="H75" s="369">
        <v>1.0303452469858501</v>
      </c>
      <c r="I75" s="10">
        <v>7215439.9081328297</v>
      </c>
      <c r="J75" s="24">
        <v>0.124108745619742</v>
      </c>
      <c r="K75" s="23">
        <v>107828.054819613</v>
      </c>
      <c r="L75" s="24">
        <v>6.32158924145379E-2</v>
      </c>
      <c r="M75" s="84">
        <v>0.33135822340324</v>
      </c>
    </row>
    <row r="76" spans="1:13" ht="12.75" customHeight="1" x14ac:dyDescent="0.25">
      <c r="A76" s="45" t="s">
        <v>83</v>
      </c>
      <c r="B76" s="32" t="s">
        <v>85</v>
      </c>
      <c r="C76" s="13">
        <v>321662</v>
      </c>
      <c r="D76" s="13">
        <v>326412.14237046399</v>
      </c>
      <c r="E76" s="370">
        <v>0.985447409106881</v>
      </c>
      <c r="F76" s="18">
        <v>4402.2356140000002</v>
      </c>
      <c r="G76" s="18">
        <v>4241.0745231888704</v>
      </c>
      <c r="H76" s="370">
        <v>1.0380000610529101</v>
      </c>
      <c r="I76" s="12">
        <v>2109924.7369666798</v>
      </c>
      <c r="J76" s="17">
        <v>3.62916351311919E-2</v>
      </c>
      <c r="K76" s="18">
        <v>28184.520968603199</v>
      </c>
      <c r="L76" s="17">
        <v>1.6523618535891699E-2</v>
      </c>
      <c r="M76" s="85">
        <v>0.23177985895119901</v>
      </c>
    </row>
    <row r="77" spans="1:13" ht="12.75" customHeight="1" x14ac:dyDescent="0.25">
      <c r="A77" s="43"/>
      <c r="B77" s="21"/>
      <c r="C77" s="22"/>
      <c r="D77" s="22"/>
      <c r="E77" s="360"/>
      <c r="F77" s="23"/>
      <c r="G77" s="23"/>
      <c r="H77" s="360"/>
      <c r="I77" s="10"/>
      <c r="J77" s="24"/>
      <c r="K77" s="23"/>
      <c r="L77" s="24"/>
      <c r="M77" s="44"/>
    </row>
    <row r="78" spans="1:13" ht="12.75" customHeight="1" x14ac:dyDescent="0.25">
      <c r="A78" s="43" t="s">
        <v>64</v>
      </c>
      <c r="B78" s="25" t="s">
        <v>65</v>
      </c>
      <c r="C78" s="26">
        <v>750878</v>
      </c>
      <c r="D78" s="26">
        <v>729331.85881775594</v>
      </c>
      <c r="E78" s="368">
        <v>1.0295423008356901</v>
      </c>
      <c r="F78" s="30">
        <v>2825.5030870000001</v>
      </c>
      <c r="G78" s="30">
        <v>2613.67639218058</v>
      </c>
      <c r="H78" s="368">
        <v>1.08104549417562</v>
      </c>
      <c r="I78" s="11">
        <v>24368493.143372301</v>
      </c>
      <c r="J78" s="29">
        <v>0.41914881908424501</v>
      </c>
      <c r="K78" s="30">
        <v>101010.898238207</v>
      </c>
      <c r="L78" s="29">
        <v>5.92192271891087E-2</v>
      </c>
      <c r="M78" s="248">
        <v>0.14284058019055801</v>
      </c>
    </row>
    <row r="79" spans="1:13" ht="12.75" customHeight="1" x14ac:dyDescent="0.25">
      <c r="A79" s="45" t="s">
        <v>64</v>
      </c>
      <c r="B79" s="33" t="s">
        <v>66</v>
      </c>
      <c r="C79" s="22">
        <v>229318</v>
      </c>
      <c r="D79" s="22">
        <v>214121.752583722</v>
      </c>
      <c r="E79" s="369">
        <v>1.0709701243937699</v>
      </c>
      <c r="F79" s="23">
        <v>3276.3285089999999</v>
      </c>
      <c r="G79" s="23">
        <v>3110.6678099383398</v>
      </c>
      <c r="H79" s="369">
        <v>1.0532556702237299</v>
      </c>
      <c r="I79" s="10">
        <v>13996437.096041501</v>
      </c>
      <c r="J79" s="24">
        <v>0.240744885031527</v>
      </c>
      <c r="K79" s="23">
        <v>210201.36358568</v>
      </c>
      <c r="L79" s="24">
        <v>0.123233854195471</v>
      </c>
      <c r="M79" s="84">
        <v>0.17000176306485401</v>
      </c>
    </row>
    <row r="80" spans="1:13" ht="12.75" customHeight="1" x14ac:dyDescent="0.25">
      <c r="A80" s="45" t="s">
        <v>64</v>
      </c>
      <c r="B80" s="33" t="s">
        <v>67</v>
      </c>
      <c r="C80" s="22">
        <v>81311</v>
      </c>
      <c r="D80" s="22">
        <v>75271.227991484397</v>
      </c>
      <c r="E80" s="369">
        <v>1.0802401152429599</v>
      </c>
      <c r="F80" s="23">
        <v>2636.0859169999999</v>
      </c>
      <c r="G80" s="23">
        <v>2468.13810824866</v>
      </c>
      <c r="H80" s="369">
        <v>1.0680463577747299</v>
      </c>
      <c r="I80" s="10">
        <v>8329124.8090743497</v>
      </c>
      <c r="J80" s="24">
        <v>0.14326461661739301</v>
      </c>
      <c r="K80" s="23">
        <v>271100.85586693598</v>
      </c>
      <c r="L80" s="24">
        <v>0.15893713900935599</v>
      </c>
      <c r="M80" s="84">
        <v>0.134886736715915</v>
      </c>
    </row>
    <row r="81" spans="1:13" ht="12.75" customHeight="1" x14ac:dyDescent="0.25">
      <c r="A81" s="45" t="s">
        <v>64</v>
      </c>
      <c r="B81" s="33" t="s">
        <v>68</v>
      </c>
      <c r="C81" s="22">
        <v>54227</v>
      </c>
      <c r="D81" s="22">
        <v>51113.456665248603</v>
      </c>
      <c r="E81" s="369">
        <v>1.06091435676406</v>
      </c>
      <c r="F81" s="23">
        <v>3338.6406910000001</v>
      </c>
      <c r="G81" s="23">
        <v>3185.47535389321</v>
      </c>
      <c r="H81" s="369">
        <v>1.04808241159976</v>
      </c>
      <c r="I81" s="10">
        <v>7157281.4901110204</v>
      </c>
      <c r="J81" s="24">
        <v>0.123108395204546</v>
      </c>
      <c r="K81" s="23">
        <v>432801.13964505598</v>
      </c>
      <c r="L81" s="24">
        <v>0.253736472631932</v>
      </c>
      <c r="M81" s="84">
        <v>0.17409008593952699</v>
      </c>
    </row>
    <row r="82" spans="1:13" ht="12.75" customHeight="1" x14ac:dyDescent="0.25">
      <c r="A82" s="45" t="s">
        <v>64</v>
      </c>
      <c r="B82" s="32" t="s">
        <v>262</v>
      </c>
      <c r="C82" s="13">
        <v>31409</v>
      </c>
      <c r="D82" s="13">
        <v>31507.841474019799</v>
      </c>
      <c r="E82" s="370">
        <v>0.99686295635004796</v>
      </c>
      <c r="F82" s="18">
        <v>6831.3447800000004</v>
      </c>
      <c r="G82" s="18">
        <v>6919.8985100404998</v>
      </c>
      <c r="H82" s="370">
        <v>0.98720303051959402</v>
      </c>
      <c r="I82" s="12">
        <v>4286709.0286351601</v>
      </c>
      <c r="J82" s="17">
        <v>7.3733284062288407E-2</v>
      </c>
      <c r="K82" s="18">
        <v>690596.92858761398</v>
      </c>
      <c r="L82" s="17">
        <v>0.40487330697413298</v>
      </c>
      <c r="M82" s="85">
        <v>0.37818083408914599</v>
      </c>
    </row>
    <row r="83" spans="1:13" ht="12.75" customHeight="1" x14ac:dyDescent="0.25">
      <c r="A83" s="43"/>
      <c r="B83" s="21"/>
      <c r="C83" s="22"/>
      <c r="D83" s="22"/>
      <c r="E83" s="360"/>
      <c r="F83" s="23"/>
      <c r="G83" s="23"/>
      <c r="H83" s="360"/>
      <c r="I83" s="10"/>
      <c r="J83" s="24"/>
      <c r="K83" s="23"/>
      <c r="L83" s="24"/>
      <c r="M83" s="44"/>
    </row>
    <row r="84" spans="1:13" ht="12.75" customHeight="1" x14ac:dyDescent="0.25">
      <c r="A84" s="43" t="s">
        <v>79</v>
      </c>
      <c r="B84" s="25">
        <v>2012</v>
      </c>
      <c r="C84" s="26">
        <v>124548</v>
      </c>
      <c r="D84" s="26">
        <v>115646.162689559</v>
      </c>
      <c r="E84" s="368">
        <v>1.07697477463508</v>
      </c>
      <c r="F84" s="30">
        <v>1317.5486229999999</v>
      </c>
      <c r="G84" s="30">
        <v>1294.1644091144501</v>
      </c>
      <c r="H84" s="368">
        <v>1.0180689669109</v>
      </c>
      <c r="I84" s="11">
        <v>5913117.6737209205</v>
      </c>
      <c r="J84" s="29">
        <v>0.101708229370776</v>
      </c>
      <c r="K84" s="30">
        <v>121773.06000230199</v>
      </c>
      <c r="L84" s="29">
        <v>7.1391370946759999E-2</v>
      </c>
      <c r="M84" s="248">
        <v>7.0727652288144094E-2</v>
      </c>
    </row>
    <row r="85" spans="1:13" ht="12.75" customHeight="1" x14ac:dyDescent="0.25">
      <c r="A85" s="45" t="s">
        <v>79</v>
      </c>
      <c r="B85" s="33">
        <v>2013</v>
      </c>
      <c r="C85" s="22">
        <v>128270</v>
      </c>
      <c r="D85" s="22">
        <v>121906.660471455</v>
      </c>
      <c r="E85" s="369">
        <v>1.05219845662194</v>
      </c>
      <c r="F85" s="23">
        <v>1638.919504</v>
      </c>
      <c r="G85" s="23">
        <v>1587.09100045183</v>
      </c>
      <c r="H85" s="369">
        <v>1.0326562897360099</v>
      </c>
      <c r="I85" s="10">
        <v>6491721.9862786103</v>
      </c>
      <c r="J85" s="24">
        <v>0.11166047848600601</v>
      </c>
      <c r="K85" s="23">
        <v>154341.14669306899</v>
      </c>
      <c r="L85" s="24">
        <v>9.04849238058473E-2</v>
      </c>
      <c r="M85" s="84">
        <v>8.6736445260775896E-2</v>
      </c>
    </row>
    <row r="86" spans="1:13" ht="12.75" customHeight="1" x14ac:dyDescent="0.25">
      <c r="A86" s="45" t="s">
        <v>79</v>
      </c>
      <c r="B86" s="33">
        <v>2014</v>
      </c>
      <c r="C86" s="22">
        <v>134479</v>
      </c>
      <c r="D86" s="22">
        <v>128250.654736892</v>
      </c>
      <c r="E86" s="369">
        <v>1.0485638476925201</v>
      </c>
      <c r="F86" s="23">
        <v>1910.8409959999999</v>
      </c>
      <c r="G86" s="23">
        <v>1867.8145379201501</v>
      </c>
      <c r="H86" s="369">
        <v>1.0230357228763001</v>
      </c>
      <c r="I86" s="10">
        <v>6811289.8475438002</v>
      </c>
      <c r="J86" s="24">
        <v>0.11715718650477901</v>
      </c>
      <c r="K86" s="23">
        <v>180147.26928513599</v>
      </c>
      <c r="L86" s="24">
        <v>0.105614168900231</v>
      </c>
      <c r="M86" s="84">
        <v>0.10207832656065099</v>
      </c>
    </row>
    <row r="87" spans="1:13" ht="12.75" customHeight="1" x14ac:dyDescent="0.25">
      <c r="A87" s="45" t="s">
        <v>79</v>
      </c>
      <c r="B87" s="33">
        <v>2015</v>
      </c>
      <c r="C87" s="22">
        <v>139097</v>
      </c>
      <c r="D87" s="22">
        <v>132149.19405897101</v>
      </c>
      <c r="E87" s="369">
        <v>1.0525754696462899</v>
      </c>
      <c r="F87" s="23">
        <v>2214.6293369999999</v>
      </c>
      <c r="G87" s="23">
        <v>2178.88355838299</v>
      </c>
      <c r="H87" s="369">
        <v>1.0164055479144301</v>
      </c>
      <c r="I87" s="10">
        <v>7038965.1322735101</v>
      </c>
      <c r="J87" s="24">
        <v>0.121073301718291</v>
      </c>
      <c r="K87" s="23">
        <v>205583.317233774</v>
      </c>
      <c r="L87" s="24">
        <v>0.120526451916576</v>
      </c>
      <c r="M87" s="84">
        <v>0.11907862525683</v>
      </c>
    </row>
    <row r="88" spans="1:13" ht="12.75" customHeight="1" x14ac:dyDescent="0.25">
      <c r="A88" s="45" t="s">
        <v>79</v>
      </c>
      <c r="B88" s="33">
        <v>2016</v>
      </c>
      <c r="C88" s="22">
        <v>139340</v>
      </c>
      <c r="D88" s="22">
        <v>135622.82695265999</v>
      </c>
      <c r="E88" s="369">
        <v>1.0274081666844901</v>
      </c>
      <c r="F88" s="23">
        <v>2493.4409989999999</v>
      </c>
      <c r="G88" s="23">
        <v>2449.6309050978898</v>
      </c>
      <c r="H88" s="369">
        <v>1.0178843652776199</v>
      </c>
      <c r="I88" s="10">
        <v>7188179.7698069196</v>
      </c>
      <c r="J88" s="24">
        <v>0.123639859229428</v>
      </c>
      <c r="K88" s="23">
        <v>227799.68913755601</v>
      </c>
      <c r="L88" s="24">
        <v>0.13355114923176301</v>
      </c>
      <c r="M88" s="84">
        <v>0.13387529565011599</v>
      </c>
    </row>
    <row r="89" spans="1:13" ht="12.75" customHeight="1" x14ac:dyDescent="0.25">
      <c r="A89" s="45" t="s">
        <v>79</v>
      </c>
      <c r="B89" s="33">
        <v>2017</v>
      </c>
      <c r="C89" s="22">
        <v>145916</v>
      </c>
      <c r="D89" s="22">
        <v>139310.293035763</v>
      </c>
      <c r="E89" s="369">
        <v>1.0474172210846</v>
      </c>
      <c r="F89" s="23">
        <v>2803.538215</v>
      </c>
      <c r="G89" s="23">
        <v>2668.2275170099801</v>
      </c>
      <c r="H89" s="369">
        <v>1.0507118291552799</v>
      </c>
      <c r="I89" s="10">
        <v>7351313.3466516603</v>
      </c>
      <c r="J89" s="24">
        <v>0.126445828629553</v>
      </c>
      <c r="K89" s="23">
        <v>249087.19019025</v>
      </c>
      <c r="L89" s="24">
        <v>0.146031281406759</v>
      </c>
      <c r="M89" s="84">
        <v>0.14582186522798299</v>
      </c>
    </row>
    <row r="90" spans="1:13" ht="12.75" customHeight="1" x14ac:dyDescent="0.25">
      <c r="A90" s="45" t="s">
        <v>79</v>
      </c>
      <c r="B90" s="33">
        <v>2018</v>
      </c>
      <c r="C90" s="22">
        <v>169372</v>
      </c>
      <c r="D90" s="22">
        <v>162598.495100411</v>
      </c>
      <c r="E90" s="369">
        <v>1.0416578572600299</v>
      </c>
      <c r="F90" s="23">
        <v>3184.6453320000001</v>
      </c>
      <c r="G90" s="23">
        <v>2984.8617397479402</v>
      </c>
      <c r="H90" s="369">
        <v>1.0669322768259699</v>
      </c>
      <c r="I90" s="10">
        <v>8645547.9835616406</v>
      </c>
      <c r="J90" s="24">
        <v>0.14870723463800301</v>
      </c>
      <c r="K90" s="23">
        <v>274336.14155577502</v>
      </c>
      <c r="L90" s="24">
        <v>0.160833876109716</v>
      </c>
      <c r="M90" s="84">
        <v>0.16312630896837399</v>
      </c>
    </row>
    <row r="91" spans="1:13" ht="12.75" customHeight="1" thickBot="1" x14ac:dyDescent="0.3">
      <c r="A91" s="46" t="s">
        <v>79</v>
      </c>
      <c r="B91" s="32">
        <v>2019</v>
      </c>
      <c r="C91" s="13">
        <v>166121</v>
      </c>
      <c r="D91" s="13">
        <v>165861.850486521</v>
      </c>
      <c r="E91" s="370">
        <v>1.00156244195226</v>
      </c>
      <c r="F91" s="18">
        <v>3344.339978</v>
      </c>
      <c r="G91" s="18">
        <v>3267.1825065760499</v>
      </c>
      <c r="H91" s="370">
        <v>1.0236159049176599</v>
      </c>
      <c r="I91" s="12">
        <v>8697909.8273972608</v>
      </c>
      <c r="J91" s="17">
        <v>0.149607881423163</v>
      </c>
      <c r="K91" s="18">
        <v>292643.37182563002</v>
      </c>
      <c r="L91" s="17">
        <v>0.17156677768234799</v>
      </c>
      <c r="M91" s="85">
        <v>0.17855548078712599</v>
      </c>
    </row>
    <row r="92" spans="1:13" ht="12.75" customHeight="1" x14ac:dyDescent="0.25">
      <c r="A92" s="19"/>
      <c r="B92" s="21"/>
      <c r="C92" s="22"/>
      <c r="D92" s="22"/>
      <c r="E92" s="42"/>
      <c r="F92" s="23"/>
      <c r="G92" s="23"/>
      <c r="H92" s="42"/>
      <c r="I92" s="10"/>
      <c r="J92" s="20"/>
      <c r="K92" s="23"/>
      <c r="L92" s="20"/>
      <c r="M92" s="20"/>
    </row>
    <row r="93" spans="1:13" ht="12.75" customHeight="1" x14ac:dyDescent="0.25">
      <c r="A93" s="19"/>
      <c r="B93" s="21"/>
      <c r="C93" s="22"/>
      <c r="D93" s="22"/>
      <c r="E93" s="42"/>
      <c r="F93" s="23"/>
      <c r="G93" s="23"/>
      <c r="H93" s="42"/>
      <c r="I93" s="10"/>
      <c r="J93" s="20"/>
      <c r="K93" s="23"/>
      <c r="L93" s="20"/>
      <c r="M93" s="20"/>
    </row>
  </sheetData>
  <mergeCells count="7">
    <mergeCell ref="B6:M6"/>
    <mergeCell ref="A10:M10"/>
    <mergeCell ref="B1:M1"/>
    <mergeCell ref="B2:M2"/>
    <mergeCell ref="B3:M3"/>
    <mergeCell ref="B4:M4"/>
    <mergeCell ref="B5:M5"/>
  </mergeCells>
  <pageMargins left="0.7" right="0.7" top="0.75" bottom="0.75" header="0.51180555555555496" footer="0.51180555555555496"/>
  <pageSetup scale="54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workbookViewId="0">
      <pane ySplit="9" topLeftCell="A10" activePane="bottomLeft" state="frozen"/>
      <selection pane="bottomLeft" activeCell="A10" sqref="A10"/>
    </sheetView>
  </sheetViews>
  <sheetFormatPr defaultColWidth="11.42578125" defaultRowHeight="15" x14ac:dyDescent="0.25"/>
  <cols>
    <col min="1" max="1" width="15" customWidth="1"/>
    <col min="2" max="2" width="17.85546875" customWidth="1"/>
    <col min="6" max="6" width="3.5703125" customWidth="1"/>
    <col min="10" max="10" width="3.28515625" customWidth="1"/>
    <col min="14" max="14" width="3.85546875" customWidth="1"/>
  </cols>
  <sheetData>
    <row r="1" spans="1:17" x14ac:dyDescent="0.25">
      <c r="B1" s="498" t="s">
        <v>290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</row>
    <row r="2" spans="1:17" x14ac:dyDescent="0.25">
      <c r="B2" s="493" t="s">
        <v>251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</row>
    <row r="3" spans="1:17" x14ac:dyDescent="0.25">
      <c r="B3" s="493" t="s">
        <v>86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</row>
    <row r="4" spans="1:17" x14ac:dyDescent="0.25">
      <c r="B4" s="499" t="s">
        <v>137</v>
      </c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</row>
    <row r="5" spans="1:17" x14ac:dyDescent="0.25">
      <c r="B5" s="58"/>
      <c r="C5" s="58"/>
      <c r="D5" s="55"/>
      <c r="E5" s="55"/>
      <c r="F5" s="58"/>
      <c r="G5" s="58"/>
      <c r="H5" s="55"/>
      <c r="I5" s="55"/>
      <c r="J5" s="58"/>
      <c r="K5" s="58"/>
      <c r="L5" s="55"/>
      <c r="M5" s="55"/>
      <c r="N5" s="58"/>
      <c r="O5" s="58"/>
      <c r="P5" s="55"/>
      <c r="Q5" s="55"/>
    </row>
    <row r="6" spans="1:17" x14ac:dyDescent="0.25">
      <c r="A6" s="28"/>
      <c r="B6" s="28"/>
      <c r="C6" s="28"/>
      <c r="D6" s="56"/>
      <c r="E6" s="56"/>
      <c r="F6" s="28"/>
      <c r="G6" s="28"/>
      <c r="H6" s="56"/>
      <c r="I6" s="56"/>
      <c r="J6" s="28"/>
      <c r="K6" s="28"/>
      <c r="L6" s="56"/>
      <c r="M6" s="56"/>
      <c r="N6" s="28"/>
      <c r="O6" s="28"/>
      <c r="P6" s="56"/>
      <c r="Q6" s="56"/>
    </row>
    <row r="7" spans="1:17" x14ac:dyDescent="0.25">
      <c r="B7" s="59"/>
      <c r="C7" s="500" t="s">
        <v>87</v>
      </c>
      <c r="D7" s="500"/>
      <c r="E7" s="500"/>
      <c r="F7" s="50"/>
      <c r="G7" s="500" t="s">
        <v>88</v>
      </c>
      <c r="H7" s="500"/>
      <c r="I7" s="500"/>
      <c r="J7" s="50"/>
      <c r="K7" s="500" t="s">
        <v>89</v>
      </c>
      <c r="L7" s="500"/>
      <c r="M7" s="500"/>
      <c r="N7" s="50"/>
      <c r="O7" s="500" t="s">
        <v>90</v>
      </c>
      <c r="P7" s="500"/>
      <c r="Q7" s="500"/>
    </row>
    <row r="8" spans="1:17" ht="41.25" customHeight="1" x14ac:dyDescent="0.25">
      <c r="B8" s="51"/>
      <c r="C8" s="52" t="s">
        <v>28</v>
      </c>
      <c r="D8" s="57" t="s">
        <v>30</v>
      </c>
      <c r="E8" s="57" t="s">
        <v>33</v>
      </c>
      <c r="F8" s="51"/>
      <c r="G8" s="52" t="s">
        <v>28</v>
      </c>
      <c r="H8" s="57" t="s">
        <v>30</v>
      </c>
      <c r="I8" s="57" t="s">
        <v>33</v>
      </c>
      <c r="J8" s="51"/>
      <c r="K8" s="52" t="s">
        <v>28</v>
      </c>
      <c r="L8" s="57" t="s">
        <v>30</v>
      </c>
      <c r="M8" s="57" t="s">
        <v>33</v>
      </c>
      <c r="N8" s="51"/>
      <c r="O8" s="52" t="s">
        <v>28</v>
      </c>
      <c r="P8" s="57" t="s">
        <v>30</v>
      </c>
      <c r="Q8" s="57" t="s">
        <v>33</v>
      </c>
    </row>
    <row r="9" spans="1:17" x14ac:dyDescent="0.25">
      <c r="A9" s="373" t="s">
        <v>39</v>
      </c>
      <c r="B9" s="361"/>
      <c r="C9" s="362">
        <v>481541</v>
      </c>
      <c r="D9" s="367">
        <v>1.07719884997722</v>
      </c>
      <c r="E9" s="367">
        <v>0.86268908921205911</v>
      </c>
      <c r="F9" s="382"/>
      <c r="G9" s="362">
        <v>104427</v>
      </c>
      <c r="H9" s="367">
        <v>1.21755801220566</v>
      </c>
      <c r="I9" s="367">
        <v>0.97686976931738501</v>
      </c>
      <c r="J9" s="382"/>
      <c r="K9" s="362">
        <v>359702</v>
      </c>
      <c r="L9" s="367">
        <v>1.0717843493007901</v>
      </c>
      <c r="M9" s="367">
        <v>0.85414032546099805</v>
      </c>
      <c r="N9" s="382"/>
      <c r="O9" s="362">
        <v>79251</v>
      </c>
      <c r="P9" s="367">
        <v>1.1799126547038399</v>
      </c>
      <c r="Q9" s="383">
        <v>1.0159694922398901</v>
      </c>
    </row>
    <row r="10" spans="1:17" x14ac:dyDescent="0.25">
      <c r="A10" s="19"/>
      <c r="B10" s="21"/>
      <c r="C10" s="22"/>
      <c r="D10" s="360"/>
      <c r="E10" s="360"/>
      <c r="F10" s="20"/>
      <c r="G10" s="22"/>
      <c r="H10" s="360"/>
      <c r="I10" s="360"/>
      <c r="J10" s="20"/>
      <c r="K10" s="22"/>
      <c r="L10" s="360"/>
      <c r="M10" s="360"/>
      <c r="N10" s="20"/>
      <c r="O10" s="22"/>
      <c r="P10" s="360"/>
      <c r="Q10" s="360"/>
    </row>
    <row r="11" spans="1:17" x14ac:dyDescent="0.25">
      <c r="A11" s="19" t="s">
        <v>91</v>
      </c>
      <c r="B11" s="25" t="s">
        <v>44</v>
      </c>
      <c r="C11" s="26">
        <v>6883</v>
      </c>
      <c r="D11" s="368">
        <v>1.42043551269677</v>
      </c>
      <c r="E11" s="368">
        <v>1.07846157111145</v>
      </c>
      <c r="F11" s="53"/>
      <c r="G11" s="26">
        <v>2527</v>
      </c>
      <c r="H11" s="368">
        <v>1.6808607173847598</v>
      </c>
      <c r="I11" s="368">
        <v>1.4969732646834502</v>
      </c>
      <c r="J11" s="53"/>
      <c r="K11" s="26">
        <v>3896</v>
      </c>
      <c r="L11" s="368">
        <v>1.1725688581360301</v>
      </c>
      <c r="M11" s="368">
        <v>0.88935554968248998</v>
      </c>
      <c r="N11" s="53"/>
      <c r="O11" s="26">
        <v>918</v>
      </c>
      <c r="P11" s="368">
        <v>1.3460359191479199</v>
      </c>
      <c r="Q11" s="384">
        <v>1.1649411807216199</v>
      </c>
    </row>
    <row r="12" spans="1:17" x14ac:dyDescent="0.25">
      <c r="A12" s="19"/>
      <c r="B12" s="33" t="s">
        <v>45</v>
      </c>
      <c r="C12" s="22">
        <v>12188</v>
      </c>
      <c r="D12" s="369">
        <v>1.28326813222095</v>
      </c>
      <c r="E12" s="369">
        <v>0.9839224086901589</v>
      </c>
      <c r="F12" s="20"/>
      <c r="G12" s="22">
        <v>4014</v>
      </c>
      <c r="H12" s="369">
        <v>1.4623344527247299</v>
      </c>
      <c r="I12" s="369">
        <v>1.1339300048235998</v>
      </c>
      <c r="J12" s="20"/>
      <c r="K12" s="22">
        <v>8167</v>
      </c>
      <c r="L12" s="369">
        <v>1.1692436931157399</v>
      </c>
      <c r="M12" s="369">
        <v>0.87478353773378503</v>
      </c>
      <c r="N12" s="20"/>
      <c r="O12" s="22">
        <v>1721</v>
      </c>
      <c r="P12" s="369">
        <v>1.3749896564988899</v>
      </c>
      <c r="Q12" s="385">
        <v>1.0547634831991699</v>
      </c>
    </row>
    <row r="13" spans="1:17" x14ac:dyDescent="0.25">
      <c r="A13" s="19"/>
      <c r="B13" s="33" t="s">
        <v>46</v>
      </c>
      <c r="C13" s="22">
        <v>20732</v>
      </c>
      <c r="D13" s="369">
        <v>1.09159037284449</v>
      </c>
      <c r="E13" s="369">
        <v>0.88190080476763499</v>
      </c>
      <c r="F13" s="20"/>
      <c r="G13" s="22">
        <v>5865</v>
      </c>
      <c r="H13" s="369">
        <v>1.2005397197999299</v>
      </c>
      <c r="I13" s="369">
        <v>0.94568003510032494</v>
      </c>
      <c r="J13" s="20"/>
      <c r="K13" s="22">
        <v>13494</v>
      </c>
      <c r="L13" s="369">
        <v>1.02219950161393</v>
      </c>
      <c r="M13" s="369">
        <v>0.76600913926596403</v>
      </c>
      <c r="N13" s="20"/>
      <c r="O13" s="22">
        <v>2919</v>
      </c>
      <c r="P13" s="369">
        <v>1.1853156559170299</v>
      </c>
      <c r="Q13" s="385">
        <v>0.94224150181715105</v>
      </c>
    </row>
    <row r="14" spans="1:17" x14ac:dyDescent="0.25">
      <c r="A14" s="19"/>
      <c r="B14" s="33" t="s">
        <v>47</v>
      </c>
      <c r="C14" s="22">
        <v>31170</v>
      </c>
      <c r="D14" s="369">
        <v>1.06431513566367</v>
      </c>
      <c r="E14" s="369">
        <v>0.85592594982402403</v>
      </c>
      <c r="F14" s="20"/>
      <c r="G14" s="22">
        <v>9278</v>
      </c>
      <c r="H14" s="369">
        <v>1.26297491412795</v>
      </c>
      <c r="I14" s="369">
        <v>1.0028539778154799</v>
      </c>
      <c r="J14" s="20"/>
      <c r="K14" s="22">
        <v>19338</v>
      </c>
      <c r="L14" s="369">
        <v>1.00431841598167</v>
      </c>
      <c r="M14" s="369">
        <v>0.78065859047686004</v>
      </c>
      <c r="N14" s="20"/>
      <c r="O14" s="22">
        <v>4983</v>
      </c>
      <c r="P14" s="369">
        <v>1.1902093626080401</v>
      </c>
      <c r="Q14" s="385">
        <v>1.02834548741631</v>
      </c>
    </row>
    <row r="15" spans="1:17" x14ac:dyDescent="0.25">
      <c r="A15" s="19"/>
      <c r="B15" s="33" t="s">
        <v>48</v>
      </c>
      <c r="C15" s="22">
        <v>91956</v>
      </c>
      <c r="D15" s="369">
        <v>1.0530399827034</v>
      </c>
      <c r="E15" s="369">
        <v>0.85024641981430404</v>
      </c>
      <c r="F15" s="20"/>
      <c r="G15" s="22">
        <v>27834</v>
      </c>
      <c r="H15" s="369">
        <v>1.2376321263391201</v>
      </c>
      <c r="I15" s="369">
        <v>0.97112728395202397</v>
      </c>
      <c r="J15" s="20"/>
      <c r="K15" s="22">
        <v>54086</v>
      </c>
      <c r="L15" s="369">
        <v>1.0510634925276201</v>
      </c>
      <c r="M15" s="369">
        <v>0.81185861998188202</v>
      </c>
      <c r="N15" s="20"/>
      <c r="O15" s="22">
        <v>17031</v>
      </c>
      <c r="P15" s="369">
        <v>1.17963539910126</v>
      </c>
      <c r="Q15" s="385">
        <v>0.95884551703973597</v>
      </c>
    </row>
    <row r="16" spans="1:17" x14ac:dyDescent="0.25">
      <c r="A16" s="19"/>
      <c r="B16" s="33" t="s">
        <v>49</v>
      </c>
      <c r="C16" s="22">
        <v>129660</v>
      </c>
      <c r="D16" s="369">
        <v>1.04698649456565</v>
      </c>
      <c r="E16" s="369">
        <v>0.85989018749369606</v>
      </c>
      <c r="F16" s="20"/>
      <c r="G16" s="22">
        <v>30984</v>
      </c>
      <c r="H16" s="369">
        <v>1.1711859753065499</v>
      </c>
      <c r="I16" s="369">
        <v>0.936597280022329</v>
      </c>
      <c r="J16" s="20"/>
      <c r="K16" s="22">
        <v>75465</v>
      </c>
      <c r="L16" s="369">
        <v>1.0716971388082701</v>
      </c>
      <c r="M16" s="369">
        <v>0.81218979945353997</v>
      </c>
      <c r="N16" s="20"/>
      <c r="O16" s="22">
        <v>23077</v>
      </c>
      <c r="P16" s="369">
        <v>1.2601190191129199</v>
      </c>
      <c r="Q16" s="385">
        <v>1.05051045833555</v>
      </c>
    </row>
    <row r="17" spans="1:17" x14ac:dyDescent="0.25">
      <c r="A17" s="19"/>
      <c r="B17" s="33" t="s">
        <v>50</v>
      </c>
      <c r="C17" s="22">
        <v>131181</v>
      </c>
      <c r="D17" s="369">
        <v>1.0945844591153899</v>
      </c>
      <c r="E17" s="369">
        <v>0.91492079619593403</v>
      </c>
      <c r="F17" s="20"/>
      <c r="G17" s="22">
        <v>19596</v>
      </c>
      <c r="H17" s="369">
        <v>1.1832337678736899</v>
      </c>
      <c r="I17" s="369">
        <v>0.97337625377414994</v>
      </c>
      <c r="J17" s="20"/>
      <c r="K17" s="22">
        <v>106709</v>
      </c>
      <c r="L17" s="369">
        <v>1.1101018663679501</v>
      </c>
      <c r="M17" s="369">
        <v>0.93376150073539188</v>
      </c>
      <c r="N17" s="20"/>
      <c r="O17" s="22">
        <v>22112</v>
      </c>
      <c r="P17" s="369">
        <v>1.1384608411372101</v>
      </c>
      <c r="Q17" s="385">
        <v>1.1632305074840901</v>
      </c>
    </row>
    <row r="18" spans="1:17" x14ac:dyDescent="0.25">
      <c r="A18" s="19"/>
      <c r="B18" s="33" t="s">
        <v>51</v>
      </c>
      <c r="C18" s="22">
        <v>50076</v>
      </c>
      <c r="D18" s="369">
        <v>1.07987705745308</v>
      </c>
      <c r="E18" s="369">
        <v>0.82834971603848107</v>
      </c>
      <c r="F18" s="20"/>
      <c r="G18" s="22">
        <v>4014</v>
      </c>
      <c r="H18" s="369">
        <v>1.1424198430917101</v>
      </c>
      <c r="I18" s="369">
        <v>1.02645341047121</v>
      </c>
      <c r="J18" s="20"/>
      <c r="K18" s="22">
        <v>63970</v>
      </c>
      <c r="L18" s="369">
        <v>1.0676609913691899</v>
      </c>
      <c r="M18" s="369">
        <v>0.88667832080857911</v>
      </c>
      <c r="N18" s="20"/>
      <c r="O18" s="22">
        <v>5907</v>
      </c>
      <c r="P18" s="369">
        <v>1.0102987179698599</v>
      </c>
      <c r="Q18" s="385">
        <v>0.90931023171628989</v>
      </c>
    </row>
    <row r="19" spans="1:17" x14ac:dyDescent="0.25">
      <c r="A19" s="19"/>
      <c r="B19" s="32" t="s">
        <v>52</v>
      </c>
      <c r="C19" s="13">
        <v>7695</v>
      </c>
      <c r="D19" s="370">
        <v>1.0952764782566</v>
      </c>
      <c r="E19" s="370">
        <v>0.80170402276436603</v>
      </c>
      <c r="F19" s="54"/>
      <c r="G19" s="13">
        <v>315</v>
      </c>
      <c r="H19" s="370">
        <v>1.17598296977547</v>
      </c>
      <c r="I19" s="370">
        <v>1.13699413262079</v>
      </c>
      <c r="J19" s="54"/>
      <c r="K19" s="13">
        <v>14577</v>
      </c>
      <c r="L19" s="370">
        <v>0.97629018168255</v>
      </c>
      <c r="M19" s="370">
        <v>0.83768757608854105</v>
      </c>
      <c r="N19" s="54"/>
      <c r="O19" s="13">
        <v>583</v>
      </c>
      <c r="P19" s="370">
        <v>1.03454496600326</v>
      </c>
      <c r="Q19" s="386">
        <v>0.703614881382715</v>
      </c>
    </row>
    <row r="20" spans="1:17" x14ac:dyDescent="0.25">
      <c r="A20" s="19"/>
      <c r="B20" s="21"/>
      <c r="C20" s="22"/>
      <c r="D20" s="360"/>
      <c r="E20" s="360"/>
      <c r="F20" s="20"/>
      <c r="G20" s="22"/>
      <c r="H20" s="360"/>
      <c r="I20" s="360"/>
      <c r="J20" s="20"/>
      <c r="K20" s="22"/>
      <c r="L20" s="360"/>
      <c r="M20" s="360"/>
      <c r="N20" s="20"/>
      <c r="O20" s="22"/>
      <c r="P20" s="360"/>
      <c r="Q20" s="360"/>
    </row>
    <row r="21" spans="1:17" x14ac:dyDescent="0.25">
      <c r="A21" s="19" t="s">
        <v>55</v>
      </c>
      <c r="B21" s="25" t="s">
        <v>56</v>
      </c>
      <c r="C21" s="26">
        <v>6059</v>
      </c>
      <c r="D21" s="368">
        <v>1.4055523477485201</v>
      </c>
      <c r="E21" s="368">
        <v>0.85454484190663293</v>
      </c>
      <c r="F21" s="53"/>
      <c r="G21" s="26">
        <v>1552</v>
      </c>
      <c r="H21" s="368">
        <v>2.0286725765214499</v>
      </c>
      <c r="I21" s="368">
        <v>1.2660316852643598</v>
      </c>
      <c r="J21" s="53"/>
      <c r="K21" s="26">
        <v>3260</v>
      </c>
      <c r="L21" s="368">
        <v>1.5699804133320798</v>
      </c>
      <c r="M21" s="368">
        <v>0.89360275187452898</v>
      </c>
      <c r="N21" s="53"/>
      <c r="O21" s="26">
        <v>622</v>
      </c>
      <c r="P21" s="368">
        <v>2.09703640238342</v>
      </c>
      <c r="Q21" s="384">
        <v>1.31231407212939</v>
      </c>
    </row>
    <row r="22" spans="1:17" x14ac:dyDescent="0.25">
      <c r="A22" s="19"/>
      <c r="B22" s="33" t="s">
        <v>57</v>
      </c>
      <c r="C22" s="22">
        <v>7976</v>
      </c>
      <c r="D22" s="369">
        <v>1.3316595141301999</v>
      </c>
      <c r="E22" s="369">
        <v>0.92408578285807708</v>
      </c>
      <c r="F22" s="20"/>
      <c r="G22" s="22">
        <v>1603</v>
      </c>
      <c r="H22" s="369">
        <v>1.49218597584839</v>
      </c>
      <c r="I22" s="369">
        <v>1.0046128130301299</v>
      </c>
      <c r="J22" s="20"/>
      <c r="K22" s="22">
        <v>4723</v>
      </c>
      <c r="L22" s="369">
        <v>1.33562214241963</v>
      </c>
      <c r="M22" s="369">
        <v>0.7889427654559189</v>
      </c>
      <c r="N22" s="20"/>
      <c r="O22" s="22">
        <v>761</v>
      </c>
      <c r="P22" s="369">
        <v>1.6491121037480201</v>
      </c>
      <c r="Q22" s="385">
        <v>1.12008417010966</v>
      </c>
    </row>
    <row r="23" spans="1:17" x14ac:dyDescent="0.25">
      <c r="A23" s="19"/>
      <c r="B23" s="33" t="s">
        <v>58</v>
      </c>
      <c r="C23" s="22">
        <v>9929</v>
      </c>
      <c r="D23" s="369">
        <v>1.2400401675097901</v>
      </c>
      <c r="E23" s="369">
        <v>0.888594716566523</v>
      </c>
      <c r="F23" s="20"/>
      <c r="G23" s="22">
        <v>1903</v>
      </c>
      <c r="H23" s="369">
        <v>1.3356127931600801</v>
      </c>
      <c r="I23" s="369">
        <v>0.93786651623209705</v>
      </c>
      <c r="J23" s="20"/>
      <c r="K23" s="22">
        <v>6155</v>
      </c>
      <c r="L23" s="369">
        <v>1.1879519576879101</v>
      </c>
      <c r="M23" s="369">
        <v>0.85037187431649397</v>
      </c>
      <c r="N23" s="20"/>
      <c r="O23" s="22">
        <v>966</v>
      </c>
      <c r="P23" s="369">
        <v>1.4527905451119199</v>
      </c>
      <c r="Q23" s="385">
        <v>0.85010519789538808</v>
      </c>
    </row>
    <row r="24" spans="1:17" x14ac:dyDescent="0.25">
      <c r="A24" s="19"/>
      <c r="B24" s="33" t="s">
        <v>59</v>
      </c>
      <c r="C24" s="22">
        <v>23282</v>
      </c>
      <c r="D24" s="369">
        <v>1.1518645313686799</v>
      </c>
      <c r="E24" s="369">
        <v>0.86332393019584797</v>
      </c>
      <c r="F24" s="20"/>
      <c r="G24" s="22">
        <v>4210</v>
      </c>
      <c r="H24" s="369">
        <v>1.15400256739486</v>
      </c>
      <c r="I24" s="369">
        <v>0.92365970421238197</v>
      </c>
      <c r="J24" s="20"/>
      <c r="K24" s="22">
        <v>15039</v>
      </c>
      <c r="L24" s="369">
        <v>1.0769058277093599</v>
      </c>
      <c r="M24" s="369">
        <v>0.77058974290305304</v>
      </c>
      <c r="N24" s="20"/>
      <c r="O24" s="22">
        <v>2239</v>
      </c>
      <c r="P24" s="369">
        <v>1.1843420615206099</v>
      </c>
      <c r="Q24" s="385">
        <v>0.74496954488151401</v>
      </c>
    </row>
    <row r="25" spans="1:17" x14ac:dyDescent="0.25">
      <c r="A25" s="19"/>
      <c r="B25" s="33" t="s">
        <v>60</v>
      </c>
      <c r="C25" s="22">
        <v>79076</v>
      </c>
      <c r="D25" s="369">
        <v>1.0175194879268299</v>
      </c>
      <c r="E25" s="369">
        <v>0.84153510848113899</v>
      </c>
      <c r="F25" s="20"/>
      <c r="G25" s="22">
        <v>13353</v>
      </c>
      <c r="H25" s="369">
        <v>1.0609713089214099</v>
      </c>
      <c r="I25" s="369">
        <v>0.83890626043346894</v>
      </c>
      <c r="J25" s="20"/>
      <c r="K25" s="22">
        <v>53106</v>
      </c>
      <c r="L25" s="369">
        <v>1.0068205218106301</v>
      </c>
      <c r="M25" s="369">
        <v>0.80327193778733408</v>
      </c>
      <c r="N25" s="20"/>
      <c r="O25" s="22">
        <v>7989</v>
      </c>
      <c r="P25" s="369">
        <v>1.0692265464003901</v>
      </c>
      <c r="Q25" s="385">
        <v>0.82571640368463706</v>
      </c>
    </row>
    <row r="26" spans="1:17" x14ac:dyDescent="0.25">
      <c r="A26" s="19"/>
      <c r="B26" s="33" t="s">
        <v>61</v>
      </c>
      <c r="C26" s="22">
        <v>100171</v>
      </c>
      <c r="D26" s="369">
        <v>0.99184033123126991</v>
      </c>
      <c r="E26" s="369">
        <v>0.80360812552312888</v>
      </c>
      <c r="F26" s="20"/>
      <c r="G26" s="22">
        <v>17512</v>
      </c>
      <c r="H26" s="369">
        <v>1.1269914690916001</v>
      </c>
      <c r="I26" s="369">
        <v>0.93398814854069201</v>
      </c>
      <c r="J26" s="20"/>
      <c r="K26" s="22">
        <v>71341</v>
      </c>
      <c r="L26" s="369">
        <v>0.99808192994552603</v>
      </c>
      <c r="M26" s="369">
        <v>0.82661322455235198</v>
      </c>
      <c r="N26" s="20"/>
      <c r="O26" s="22">
        <v>11894</v>
      </c>
      <c r="P26" s="369">
        <v>1.1116168652004901</v>
      </c>
      <c r="Q26" s="385">
        <v>0.94675452903460799</v>
      </c>
    </row>
    <row r="27" spans="1:17" x14ac:dyDescent="0.25">
      <c r="A27" s="19"/>
      <c r="B27" s="33" t="s">
        <v>62</v>
      </c>
      <c r="C27" s="22">
        <v>110057</v>
      </c>
      <c r="D27" s="369">
        <v>1.04842860525621</v>
      </c>
      <c r="E27" s="369">
        <v>0.88387287974248196</v>
      </c>
      <c r="F27" s="20"/>
      <c r="G27" s="22">
        <v>25362</v>
      </c>
      <c r="H27" s="369">
        <v>1.2165525374655399</v>
      </c>
      <c r="I27" s="369">
        <v>1.03012887168209</v>
      </c>
      <c r="J27" s="20"/>
      <c r="K27" s="22">
        <v>86362</v>
      </c>
      <c r="L27" s="369">
        <v>1.06343394178753</v>
      </c>
      <c r="M27" s="369">
        <v>0.91129116764634011</v>
      </c>
      <c r="N27" s="20"/>
      <c r="O27" s="22">
        <v>20218</v>
      </c>
      <c r="P27" s="369">
        <v>1.1779747322862999</v>
      </c>
      <c r="Q27" s="385">
        <v>1.13283672998389</v>
      </c>
    </row>
    <row r="28" spans="1:17" x14ac:dyDescent="0.25">
      <c r="A28" s="19"/>
      <c r="B28" s="32" t="s">
        <v>63</v>
      </c>
      <c r="C28" s="13">
        <v>144991</v>
      </c>
      <c r="D28" s="370">
        <v>1.1615247942440501</v>
      </c>
      <c r="E28" s="370">
        <v>1.04109189216237</v>
      </c>
      <c r="F28" s="54"/>
      <c r="G28" s="13">
        <v>38932</v>
      </c>
      <c r="H28" s="370">
        <v>1.3027921981033799</v>
      </c>
      <c r="I28" s="370">
        <v>1.10586186189942</v>
      </c>
      <c r="J28" s="54"/>
      <c r="K28" s="13">
        <v>119716</v>
      </c>
      <c r="L28" s="370">
        <v>1.1356449645198701</v>
      </c>
      <c r="M28" s="370">
        <v>1.0422008711647199</v>
      </c>
      <c r="N28" s="54"/>
      <c r="O28" s="13">
        <v>34562</v>
      </c>
      <c r="P28" s="370">
        <v>1.2119152330492902</v>
      </c>
      <c r="Q28" s="386">
        <v>1.1816031478456399</v>
      </c>
    </row>
    <row r="29" spans="1:17" x14ac:dyDescent="0.25">
      <c r="A29" s="19"/>
      <c r="B29" s="21"/>
      <c r="C29" s="22"/>
      <c r="D29" s="360"/>
      <c r="E29" s="360"/>
      <c r="F29" s="20"/>
      <c r="G29" s="22"/>
      <c r="H29" s="360"/>
      <c r="I29" s="360"/>
      <c r="J29" s="20"/>
      <c r="K29" s="22"/>
      <c r="L29" s="360"/>
      <c r="M29" s="360"/>
      <c r="N29" s="20"/>
      <c r="O29" s="22"/>
      <c r="P29" s="360"/>
      <c r="Q29" s="360"/>
    </row>
    <row r="30" spans="1:17" x14ac:dyDescent="0.25">
      <c r="A30" s="19" t="s">
        <v>64</v>
      </c>
      <c r="B30" s="25" t="s">
        <v>65</v>
      </c>
      <c r="C30" s="26">
        <v>21663</v>
      </c>
      <c r="D30" s="368">
        <v>1.4300851696133501</v>
      </c>
      <c r="E30" s="368">
        <v>1.4422853952814798</v>
      </c>
      <c r="F30" s="53"/>
      <c r="G30" s="26">
        <v>8891</v>
      </c>
      <c r="H30" s="368">
        <v>1.25662632324987</v>
      </c>
      <c r="I30" s="368">
        <v>1.4325395883788401</v>
      </c>
      <c r="J30" s="53"/>
      <c r="K30" s="26">
        <v>41086</v>
      </c>
      <c r="L30" s="368">
        <v>1.28808225827336</v>
      </c>
      <c r="M30" s="368">
        <v>1.2512086149586401</v>
      </c>
      <c r="N30" s="53"/>
      <c r="O30" s="26">
        <v>15157</v>
      </c>
      <c r="P30" s="368">
        <v>1.1348130978883502</v>
      </c>
      <c r="Q30" s="384">
        <v>1.24478362355171</v>
      </c>
    </row>
    <row r="31" spans="1:17" x14ac:dyDescent="0.25">
      <c r="A31" s="19"/>
      <c r="B31" s="33" t="s">
        <v>66</v>
      </c>
      <c r="C31" s="22">
        <v>53663</v>
      </c>
      <c r="D31" s="369">
        <v>1.41380446975339</v>
      </c>
      <c r="E31" s="369">
        <v>1.3861099306468501</v>
      </c>
      <c r="F31" s="20"/>
      <c r="G31" s="22">
        <v>20940</v>
      </c>
      <c r="H31" s="369">
        <v>1.4491042191379901</v>
      </c>
      <c r="I31" s="369">
        <v>1.42297601135786</v>
      </c>
      <c r="J31" s="20"/>
      <c r="K31" s="22">
        <v>70974</v>
      </c>
      <c r="L31" s="369">
        <v>1.2557024691366701</v>
      </c>
      <c r="M31" s="369">
        <v>1.2216496065539899</v>
      </c>
      <c r="N31" s="20"/>
      <c r="O31" s="22">
        <v>22793</v>
      </c>
      <c r="P31" s="369">
        <v>1.3141660873218799</v>
      </c>
      <c r="Q31" s="385">
        <v>1.28821264688544</v>
      </c>
    </row>
    <row r="32" spans="1:17" x14ac:dyDescent="0.25">
      <c r="A32" s="19"/>
      <c r="B32" s="33" t="s">
        <v>67</v>
      </c>
      <c r="C32" s="22">
        <v>60440</v>
      </c>
      <c r="D32" s="369">
        <v>1.3533076449847499</v>
      </c>
      <c r="E32" s="369">
        <v>1.3272424783240502</v>
      </c>
      <c r="F32" s="20"/>
      <c r="G32" s="22">
        <v>19282</v>
      </c>
      <c r="H32" s="369">
        <v>1.4072114243375402</v>
      </c>
      <c r="I32" s="369">
        <v>1.37358829589342</v>
      </c>
      <c r="J32" s="20"/>
      <c r="K32" s="22">
        <v>53577</v>
      </c>
      <c r="L32" s="369">
        <v>1.2204039775086299</v>
      </c>
      <c r="M32" s="369">
        <v>1.1887855823087701</v>
      </c>
      <c r="N32" s="20"/>
      <c r="O32" s="22">
        <v>14265</v>
      </c>
      <c r="P32" s="369">
        <v>1.29777758592646</v>
      </c>
      <c r="Q32" s="385">
        <v>1.26962409198131</v>
      </c>
    </row>
    <row r="33" spans="1:17" x14ac:dyDescent="0.25">
      <c r="A33" s="19"/>
      <c r="B33" s="33" t="s">
        <v>68</v>
      </c>
      <c r="C33" s="22">
        <v>77309</v>
      </c>
      <c r="D33" s="369">
        <v>1.2407786732584001</v>
      </c>
      <c r="E33" s="369">
        <v>1.2176160363734398</v>
      </c>
      <c r="F33" s="20"/>
      <c r="G33" s="22">
        <v>21534</v>
      </c>
      <c r="H33" s="369">
        <v>1.2880799721462599</v>
      </c>
      <c r="I33" s="369">
        <v>1.2632293552743601</v>
      </c>
      <c r="J33" s="20"/>
      <c r="K33" s="22">
        <v>55047</v>
      </c>
      <c r="L33" s="369">
        <v>1.13160670071548</v>
      </c>
      <c r="M33" s="369">
        <v>1.09086169622667</v>
      </c>
      <c r="N33" s="20"/>
      <c r="O33" s="22">
        <v>12436</v>
      </c>
      <c r="P33" s="369">
        <v>1.1705982253103899</v>
      </c>
      <c r="Q33" s="385">
        <v>1.1410721410565399</v>
      </c>
    </row>
    <row r="34" spans="1:17" x14ac:dyDescent="0.25">
      <c r="A34" s="19"/>
      <c r="B34" s="33" t="s">
        <v>69</v>
      </c>
      <c r="C34" s="22">
        <v>138011</v>
      </c>
      <c r="D34" s="369">
        <v>1.03213395041859</v>
      </c>
      <c r="E34" s="369">
        <v>1.01295972964595</v>
      </c>
      <c r="F34" s="20"/>
      <c r="G34" s="22">
        <v>24366</v>
      </c>
      <c r="H34" s="369">
        <v>1.0451757403628101</v>
      </c>
      <c r="I34" s="369">
        <v>1.0243022690808301</v>
      </c>
      <c r="J34" s="20"/>
      <c r="K34" s="22">
        <v>79837</v>
      </c>
      <c r="L34" s="369">
        <v>0.95117577063660708</v>
      </c>
      <c r="M34" s="369">
        <v>0.91581013877060602</v>
      </c>
      <c r="N34" s="20"/>
      <c r="O34" s="22">
        <v>11014</v>
      </c>
      <c r="P34" s="369">
        <v>0.99250203584259911</v>
      </c>
      <c r="Q34" s="385">
        <v>0.962258494048855</v>
      </c>
    </row>
    <row r="35" spans="1:17" x14ac:dyDescent="0.25">
      <c r="A35" s="19"/>
      <c r="B35" s="33" t="s">
        <v>70</v>
      </c>
      <c r="C35" s="22">
        <v>64250</v>
      </c>
      <c r="D35" s="369">
        <v>0.88939912671731403</v>
      </c>
      <c r="E35" s="369">
        <v>0.88080563946034507</v>
      </c>
      <c r="F35" s="20"/>
      <c r="G35" s="22">
        <v>5875</v>
      </c>
      <c r="H35" s="369">
        <v>0.91345915348995599</v>
      </c>
      <c r="I35" s="369">
        <v>0.90323409707543501</v>
      </c>
      <c r="J35" s="20"/>
      <c r="K35" s="22">
        <v>31386</v>
      </c>
      <c r="L35" s="369">
        <v>0.84847569332681505</v>
      </c>
      <c r="M35" s="369">
        <v>0.83280943306407296</v>
      </c>
      <c r="N35" s="20"/>
      <c r="O35" s="22">
        <v>2192</v>
      </c>
      <c r="P35" s="369">
        <v>0.93731751459994894</v>
      </c>
      <c r="Q35" s="385">
        <v>0.93053171489901598</v>
      </c>
    </row>
    <row r="36" spans="1:17" x14ac:dyDescent="0.25">
      <c r="A36" s="19"/>
      <c r="B36" s="33" t="s">
        <v>71</v>
      </c>
      <c r="C36" s="22">
        <v>37350</v>
      </c>
      <c r="D36" s="369">
        <v>0.82904465078902601</v>
      </c>
      <c r="E36" s="369">
        <v>0.824094445464295</v>
      </c>
      <c r="F36" s="20"/>
      <c r="G36" s="22">
        <v>2409</v>
      </c>
      <c r="H36" s="369">
        <v>0.887403456286325</v>
      </c>
      <c r="I36" s="369">
        <v>0.87763385032682506</v>
      </c>
      <c r="J36" s="20"/>
      <c r="K36" s="22">
        <v>15391</v>
      </c>
      <c r="L36" s="369">
        <v>0.81674205366664798</v>
      </c>
      <c r="M36" s="369">
        <v>0.81417006063933395</v>
      </c>
      <c r="N36" s="20"/>
      <c r="O36" s="22">
        <v>811</v>
      </c>
      <c r="P36" s="369">
        <v>0.93549452660659194</v>
      </c>
      <c r="Q36" s="385">
        <v>0.92327561992941798</v>
      </c>
    </row>
    <row r="37" spans="1:17" x14ac:dyDescent="0.25">
      <c r="A37" s="19"/>
      <c r="B37" s="33" t="s">
        <v>72</v>
      </c>
      <c r="C37" s="22">
        <v>23157</v>
      </c>
      <c r="D37" s="369">
        <v>0.80091731617569906</v>
      </c>
      <c r="E37" s="369">
        <v>0.79917390876712402</v>
      </c>
      <c r="F37" s="20"/>
      <c r="G37" s="22">
        <v>994</v>
      </c>
      <c r="H37" s="369">
        <v>0.83564469999709301</v>
      </c>
      <c r="I37" s="369">
        <v>0.82264586403048989</v>
      </c>
      <c r="J37" s="20"/>
      <c r="K37" s="22">
        <v>9064</v>
      </c>
      <c r="L37" s="369">
        <v>0.83828349761111998</v>
      </c>
      <c r="M37" s="369">
        <v>0.84482108930733701</v>
      </c>
      <c r="N37" s="20"/>
      <c r="O37" s="22">
        <v>466</v>
      </c>
      <c r="P37" s="369">
        <v>1.08082909667789</v>
      </c>
      <c r="Q37" s="385">
        <v>1.0717141119356901</v>
      </c>
    </row>
    <row r="38" spans="1:17" x14ac:dyDescent="0.25">
      <c r="A38" s="19"/>
      <c r="B38" s="33" t="s">
        <v>73</v>
      </c>
      <c r="C38" s="22">
        <v>2987</v>
      </c>
      <c r="D38" s="369">
        <v>0.82469563553287106</v>
      </c>
      <c r="E38" s="369">
        <v>0.82319233557814397</v>
      </c>
      <c r="F38" s="20"/>
      <c r="G38" s="22">
        <v>95</v>
      </c>
      <c r="H38" s="369">
        <v>0.82678585671134996</v>
      </c>
      <c r="I38" s="369">
        <v>0.82665972854242697</v>
      </c>
      <c r="J38" s="20"/>
      <c r="K38" s="22">
        <v>1691</v>
      </c>
      <c r="L38" s="369">
        <v>0.87877171340818605</v>
      </c>
      <c r="M38" s="369">
        <v>0.88141537644285295</v>
      </c>
      <c r="N38" s="20"/>
      <c r="O38" s="22">
        <v>74</v>
      </c>
      <c r="P38" s="369">
        <v>1.0876902533784198</v>
      </c>
      <c r="Q38" s="385">
        <v>1.08578307201489</v>
      </c>
    </row>
    <row r="39" spans="1:17" x14ac:dyDescent="0.25">
      <c r="A39" s="19"/>
      <c r="B39" s="33" t="s">
        <v>74</v>
      </c>
      <c r="C39" s="22">
        <v>1970</v>
      </c>
      <c r="D39" s="369">
        <v>0.81450847987063602</v>
      </c>
      <c r="E39" s="369">
        <v>0.81759045183007106</v>
      </c>
      <c r="F39" s="20"/>
      <c r="G39" s="22">
        <v>29</v>
      </c>
      <c r="H39" s="369">
        <v>0.66221849390616794</v>
      </c>
      <c r="I39" s="369">
        <v>0.66313963421072797</v>
      </c>
      <c r="J39" s="20"/>
      <c r="K39" s="22">
        <v>1157</v>
      </c>
      <c r="L39" s="369">
        <v>0.77088905213858794</v>
      </c>
      <c r="M39" s="369">
        <v>0.77816869297487101</v>
      </c>
      <c r="N39" s="20"/>
      <c r="O39" s="22">
        <v>29</v>
      </c>
      <c r="P39" s="369">
        <v>0.90008534902516102</v>
      </c>
      <c r="Q39" s="385">
        <v>0.85205522401064793</v>
      </c>
    </row>
    <row r="40" spans="1:17" x14ac:dyDescent="0.25">
      <c r="A40" s="19"/>
      <c r="B40" s="32" t="s">
        <v>75</v>
      </c>
      <c r="C40" s="13">
        <v>741</v>
      </c>
      <c r="D40" s="370">
        <v>0.74181200070448994</v>
      </c>
      <c r="E40" s="370">
        <v>0.768247271512428</v>
      </c>
      <c r="F40" s="54"/>
      <c r="G40" s="13">
        <v>12</v>
      </c>
      <c r="H40" s="370">
        <v>0.82671425592891401</v>
      </c>
      <c r="I40" s="370">
        <v>0.64714607631645504</v>
      </c>
      <c r="J40" s="54"/>
      <c r="K40" s="13">
        <v>492</v>
      </c>
      <c r="L40" s="370">
        <v>0.77138979969900101</v>
      </c>
      <c r="M40" s="370">
        <v>0.74065883807645505</v>
      </c>
      <c r="N40" s="54"/>
      <c r="O40" s="13">
        <v>14</v>
      </c>
      <c r="P40" s="370">
        <v>0.83546171349374598</v>
      </c>
      <c r="Q40" s="386">
        <v>0.6954796376412089</v>
      </c>
    </row>
    <row r="41" spans="1:17" x14ac:dyDescent="0.25">
      <c r="A41" s="19"/>
      <c r="B41" s="21"/>
      <c r="C41" s="22"/>
      <c r="D41" s="360"/>
      <c r="E41" s="360"/>
      <c r="F41" s="20"/>
      <c r="G41" s="22"/>
      <c r="H41" s="360"/>
      <c r="I41" s="360"/>
      <c r="J41" s="20"/>
      <c r="K41" s="22"/>
      <c r="L41" s="360"/>
      <c r="M41" s="360"/>
      <c r="N41" s="20"/>
      <c r="O41" s="22"/>
      <c r="P41" s="360"/>
      <c r="Q41" s="360"/>
    </row>
    <row r="42" spans="1:17" x14ac:dyDescent="0.25">
      <c r="A42" s="19" t="s">
        <v>92</v>
      </c>
      <c r="B42" s="25">
        <v>2012</v>
      </c>
      <c r="C42" s="26">
        <v>59151</v>
      </c>
      <c r="D42" s="368">
        <v>1.1240779952115298</v>
      </c>
      <c r="E42" s="368">
        <v>0.94845963967593405</v>
      </c>
      <c r="F42" s="53"/>
      <c r="G42" s="26">
        <v>14728</v>
      </c>
      <c r="H42" s="368">
        <v>1.22958227124669</v>
      </c>
      <c r="I42" s="368">
        <v>0.9773178653305391</v>
      </c>
      <c r="J42" s="53"/>
      <c r="K42" s="26">
        <v>41387</v>
      </c>
      <c r="L42" s="368">
        <v>1.08802717472011</v>
      </c>
      <c r="M42" s="368">
        <v>0.93821825569724693</v>
      </c>
      <c r="N42" s="53"/>
      <c r="O42" s="26">
        <v>11255</v>
      </c>
      <c r="P42" s="368">
        <v>1.14762597539803</v>
      </c>
      <c r="Q42" s="384">
        <v>0.973472419480504</v>
      </c>
    </row>
    <row r="43" spans="1:17" x14ac:dyDescent="0.25">
      <c r="A43" s="19"/>
      <c r="B43" s="33">
        <v>2013</v>
      </c>
      <c r="C43" s="22">
        <v>63229</v>
      </c>
      <c r="D43" s="369">
        <v>1.1346920123241</v>
      </c>
      <c r="E43" s="369">
        <v>0.88886667942877096</v>
      </c>
      <c r="F43" s="20"/>
      <c r="G43" s="22">
        <v>15410</v>
      </c>
      <c r="H43" s="369">
        <v>1.26729980467541</v>
      </c>
      <c r="I43" s="369">
        <v>1.03133161352689</v>
      </c>
      <c r="J43" s="20"/>
      <c r="K43" s="22">
        <v>48204</v>
      </c>
      <c r="L43" s="369">
        <v>1.1397044573652899</v>
      </c>
      <c r="M43" s="369">
        <v>0.90803884890998698</v>
      </c>
      <c r="N43" s="20"/>
      <c r="O43" s="22">
        <v>11754</v>
      </c>
      <c r="P43" s="369">
        <v>1.2091523367058798</v>
      </c>
      <c r="Q43" s="385">
        <v>1.0139563843709098</v>
      </c>
    </row>
    <row r="44" spans="1:17" x14ac:dyDescent="0.25">
      <c r="A44" s="19"/>
      <c r="B44" s="33">
        <v>2014</v>
      </c>
      <c r="C44" s="22">
        <v>61994</v>
      </c>
      <c r="D44" s="369">
        <v>1.1077320711896801</v>
      </c>
      <c r="E44" s="369">
        <v>0.88885682819135592</v>
      </c>
      <c r="F44" s="20"/>
      <c r="G44" s="22">
        <v>14182</v>
      </c>
      <c r="H44" s="369">
        <v>1.24207362702596</v>
      </c>
      <c r="I44" s="369">
        <v>1.0468719592669999</v>
      </c>
      <c r="J44" s="20"/>
      <c r="K44" s="22">
        <v>47667</v>
      </c>
      <c r="L44" s="369">
        <v>1.11528251745037</v>
      </c>
      <c r="M44" s="369">
        <v>0.85386792154453306</v>
      </c>
      <c r="N44" s="20"/>
      <c r="O44" s="22">
        <v>10922</v>
      </c>
      <c r="P44" s="369">
        <v>1.20697013368345</v>
      </c>
      <c r="Q44" s="385">
        <v>1.0719975336714</v>
      </c>
    </row>
    <row r="45" spans="1:17" x14ac:dyDescent="0.25">
      <c r="A45" s="19"/>
      <c r="B45" s="33">
        <v>2015</v>
      </c>
      <c r="C45" s="22">
        <v>60571</v>
      </c>
      <c r="D45" s="369">
        <v>1.0922345885337199</v>
      </c>
      <c r="E45" s="369">
        <v>0.87862541415834694</v>
      </c>
      <c r="F45" s="20"/>
      <c r="G45" s="22">
        <v>13259</v>
      </c>
      <c r="H45" s="369">
        <v>1.2336889303059699</v>
      </c>
      <c r="I45" s="369">
        <v>0.96843935355653898</v>
      </c>
      <c r="J45" s="20"/>
      <c r="K45" s="22">
        <v>47005</v>
      </c>
      <c r="L45" s="369">
        <v>1.1070509092948499</v>
      </c>
      <c r="M45" s="369">
        <v>0.86348308531122397</v>
      </c>
      <c r="N45" s="20"/>
      <c r="O45" s="22">
        <v>10133</v>
      </c>
      <c r="P45" s="369">
        <v>1.19991756188472</v>
      </c>
      <c r="Q45" s="385">
        <v>1.0996249043894</v>
      </c>
    </row>
    <row r="46" spans="1:17" x14ac:dyDescent="0.25">
      <c r="A46" s="19"/>
      <c r="B46" s="33">
        <v>2016</v>
      </c>
      <c r="C46" s="22">
        <v>59200</v>
      </c>
      <c r="D46" s="369">
        <v>1.06695851988581</v>
      </c>
      <c r="E46" s="369">
        <v>0.84878970733575398</v>
      </c>
      <c r="F46" s="20"/>
      <c r="G46" s="22">
        <v>12021</v>
      </c>
      <c r="H46" s="369">
        <v>1.19079667057081</v>
      </c>
      <c r="I46" s="369">
        <v>0.93817460870298308</v>
      </c>
      <c r="J46" s="20"/>
      <c r="K46" s="22">
        <v>45194</v>
      </c>
      <c r="L46" s="369">
        <v>1.0701207979412899</v>
      </c>
      <c r="M46" s="369">
        <v>0.86401011069976097</v>
      </c>
      <c r="N46" s="20"/>
      <c r="O46" s="22">
        <v>9114</v>
      </c>
      <c r="P46" s="369">
        <v>1.1800741562302199</v>
      </c>
      <c r="Q46" s="385">
        <v>0.99022407636713095</v>
      </c>
    </row>
    <row r="47" spans="1:17" x14ac:dyDescent="0.25">
      <c r="A47" s="19"/>
      <c r="B47" s="33">
        <v>2017</v>
      </c>
      <c r="C47" s="22">
        <v>57291</v>
      </c>
      <c r="D47" s="369">
        <v>1.04299262145205</v>
      </c>
      <c r="E47" s="369">
        <v>0.83233695603835101</v>
      </c>
      <c r="F47" s="20"/>
      <c r="G47" s="22">
        <v>11253</v>
      </c>
      <c r="H47" s="369">
        <v>1.2025041501529001</v>
      </c>
      <c r="I47" s="369">
        <v>0.98938448535530898</v>
      </c>
      <c r="J47" s="20"/>
      <c r="K47" s="22">
        <v>44392</v>
      </c>
      <c r="L47" s="369">
        <v>1.06715124601925</v>
      </c>
      <c r="M47" s="369">
        <v>0.82278734037520906</v>
      </c>
      <c r="N47" s="20"/>
      <c r="O47" s="22">
        <v>8128</v>
      </c>
      <c r="P47" s="369">
        <v>1.1681282969314</v>
      </c>
      <c r="Q47" s="385">
        <v>1.0363578791113</v>
      </c>
    </row>
    <row r="48" spans="1:17" ht="12.75" customHeight="1" x14ac:dyDescent="0.25">
      <c r="A48" s="19"/>
      <c r="B48" s="33">
        <v>2018</v>
      </c>
      <c r="C48" s="22">
        <v>61371</v>
      </c>
      <c r="D48" s="369">
        <v>1.04703388994671</v>
      </c>
      <c r="E48" s="369">
        <v>0.83933319690423003</v>
      </c>
      <c r="F48" s="20"/>
      <c r="G48" s="22">
        <v>12397</v>
      </c>
      <c r="H48" s="369">
        <v>1.2041370569681999</v>
      </c>
      <c r="I48" s="369">
        <v>0.94527931107693908</v>
      </c>
      <c r="J48" s="20"/>
      <c r="K48" s="22">
        <v>44132</v>
      </c>
      <c r="L48" s="369">
        <v>1.01938649890037</v>
      </c>
      <c r="M48" s="369">
        <v>0.830937069380838</v>
      </c>
      <c r="N48" s="20"/>
      <c r="O48" s="22">
        <v>9471</v>
      </c>
      <c r="P48" s="369">
        <v>1.18132229925342</v>
      </c>
      <c r="Q48" s="385">
        <v>1.01172617730551</v>
      </c>
    </row>
    <row r="49" spans="1:17" ht="12.75" customHeight="1" x14ac:dyDescent="0.25">
      <c r="A49" s="19"/>
      <c r="B49" s="32">
        <v>2019</v>
      </c>
      <c r="C49" s="13">
        <v>58734</v>
      </c>
      <c r="D49" s="370">
        <v>1.00854763541447</v>
      </c>
      <c r="E49" s="370">
        <v>0.82444400277636998</v>
      </c>
      <c r="F49" s="54"/>
      <c r="G49" s="13">
        <v>11177</v>
      </c>
      <c r="H49" s="370">
        <v>1.1503545482008399</v>
      </c>
      <c r="I49" s="370">
        <v>0.91348160589198502</v>
      </c>
      <c r="J49" s="54"/>
      <c r="K49" s="13">
        <v>41721</v>
      </c>
      <c r="L49" s="370">
        <v>0.97131172638044505</v>
      </c>
      <c r="M49" s="370">
        <v>0.81026044693684696</v>
      </c>
      <c r="N49" s="54"/>
      <c r="O49" s="13">
        <v>8474</v>
      </c>
      <c r="P49" s="370">
        <v>1.13802220552086</v>
      </c>
      <c r="Q49" s="386">
        <v>0.92784657992585495</v>
      </c>
    </row>
    <row r="50" spans="1:17" ht="12.75" customHeight="1" x14ac:dyDescent="0.25">
      <c r="A50" s="19"/>
      <c r="B50" s="21"/>
      <c r="C50" s="22"/>
      <c r="D50" s="42"/>
      <c r="E50" s="42"/>
      <c r="F50" s="20"/>
      <c r="G50" s="22"/>
      <c r="H50" s="42"/>
      <c r="I50" s="42"/>
      <c r="J50" s="20"/>
      <c r="K50" s="22"/>
      <c r="L50" s="42"/>
      <c r="M50" s="42"/>
      <c r="N50" s="20"/>
      <c r="O50" s="22"/>
      <c r="P50" s="42"/>
      <c r="Q50" s="42"/>
    </row>
    <row r="51" spans="1:17" ht="12.75" customHeight="1" x14ac:dyDescent="0.25">
      <c r="A51" s="19"/>
      <c r="B51" s="21"/>
      <c r="C51" s="22"/>
      <c r="D51" s="42"/>
      <c r="E51" s="42"/>
      <c r="F51" s="20"/>
      <c r="G51" s="22"/>
      <c r="H51" s="42"/>
      <c r="I51" s="42"/>
      <c r="J51" s="20"/>
      <c r="K51" s="22"/>
      <c r="L51" s="42"/>
      <c r="M51" s="42"/>
      <c r="N51" s="20"/>
      <c r="O51" s="22"/>
      <c r="P51" s="42"/>
      <c r="Q51" s="42"/>
    </row>
  </sheetData>
  <mergeCells count="8">
    <mergeCell ref="B1:Q1"/>
    <mergeCell ref="B2:Q2"/>
    <mergeCell ref="B3:Q3"/>
    <mergeCell ref="B4:Q4"/>
    <mergeCell ref="C7:E7"/>
    <mergeCell ref="G7:I7"/>
    <mergeCell ref="K7:M7"/>
    <mergeCell ref="O7:Q7"/>
  </mergeCells>
  <pageMargins left="0.7" right="0.7" top="0.75" bottom="0.75" header="0.51180555555555496" footer="0.51180555555555496"/>
  <pageSetup scale="61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L43"/>
  <sheetViews>
    <sheetView workbookViewId="0">
      <pane ySplit="7" topLeftCell="A8" activePane="bottomLeft" state="frozen"/>
      <selection pane="bottomLeft" activeCell="A8" sqref="A8"/>
    </sheetView>
  </sheetViews>
  <sheetFormatPr defaultColWidth="11.42578125" defaultRowHeight="15" x14ac:dyDescent="0.25"/>
  <cols>
    <col min="1" max="1" width="17.28515625" customWidth="1"/>
    <col min="10" max="10" width="10.85546875" customWidth="1"/>
    <col min="11" max="11" width="11.42578125" customWidth="1"/>
    <col min="18" max="18" width="5" customWidth="1"/>
    <col min="19" max="19" width="11" customWidth="1"/>
    <col min="20" max="20" width="12" customWidth="1"/>
    <col min="21" max="21" width="10.5703125" customWidth="1"/>
  </cols>
  <sheetData>
    <row r="1" spans="1:22 1025:1026" x14ac:dyDescent="0.25">
      <c r="B1" s="491" t="s">
        <v>248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</row>
    <row r="2" spans="1:22 1025:1026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</row>
    <row r="3" spans="1:22 1025:1026" x14ac:dyDescent="0.25">
      <c r="B3" s="492" t="s">
        <v>291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</row>
    <row r="4" spans="1:22 1025:1026" x14ac:dyDescent="0.25">
      <c r="B4" s="492" t="s">
        <v>93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  <c r="U4" s="492"/>
    </row>
    <row r="5" spans="1:22 1025:1026" x14ac:dyDescent="0.25">
      <c r="B5" s="492" t="s">
        <v>94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</row>
    <row r="6" spans="1:22 1025:1026" x14ac:dyDescent="0.25">
      <c r="B6" s="492" t="s">
        <v>27</v>
      </c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  <c r="U6" s="492"/>
    </row>
    <row r="7" spans="1:22 1025:1026" x14ac:dyDescent="0.25">
      <c r="B7" s="64"/>
      <c r="C7" s="64"/>
      <c r="D7" s="64"/>
      <c r="E7" s="64"/>
      <c r="F7" s="64"/>
      <c r="G7" s="64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1:22 1025:1026" ht="12.75" customHeight="1" x14ac:dyDescent="0.25">
      <c r="B8" s="501" t="s">
        <v>95</v>
      </c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63"/>
      <c r="V8" s="73"/>
    </row>
    <row r="9" spans="1:22 1025:1026" ht="27.75" customHeight="1" x14ac:dyDescent="0.25">
      <c r="A9" s="68"/>
      <c r="B9" s="505" t="s">
        <v>96</v>
      </c>
      <c r="C9" s="506"/>
      <c r="D9" s="506"/>
      <c r="E9" s="506"/>
      <c r="F9" s="506"/>
      <c r="G9" s="506"/>
      <c r="H9" s="506"/>
      <c r="I9" s="507"/>
      <c r="J9" s="91" t="s">
        <v>97</v>
      </c>
      <c r="K9" s="508" t="s">
        <v>98</v>
      </c>
      <c r="L9" s="509"/>
      <c r="M9" s="509"/>
      <c r="N9" s="509"/>
      <c r="O9" s="509"/>
      <c r="P9" s="509"/>
      <c r="Q9" s="510"/>
      <c r="R9" s="283"/>
      <c r="S9" s="90" t="s">
        <v>99</v>
      </c>
      <c r="T9" s="82" t="s">
        <v>100</v>
      </c>
      <c r="U9" s="73"/>
      <c r="V9" s="73"/>
      <c r="AMK9" s="67"/>
      <c r="AML9" s="67"/>
    </row>
    <row r="10" spans="1:22 1025:1026" x14ac:dyDescent="0.25">
      <c r="A10" s="70"/>
      <c r="B10" s="80">
        <v>2012</v>
      </c>
      <c r="C10" s="81">
        <v>2013</v>
      </c>
      <c r="D10" s="81">
        <v>2014</v>
      </c>
      <c r="E10" s="81">
        <v>2015</v>
      </c>
      <c r="F10" s="81">
        <v>2016</v>
      </c>
      <c r="G10" s="81">
        <v>2017</v>
      </c>
      <c r="H10" s="81">
        <v>2018</v>
      </c>
      <c r="I10" s="83">
        <v>2019</v>
      </c>
      <c r="J10" s="101">
        <v>2019</v>
      </c>
      <c r="K10" s="86" t="s">
        <v>101</v>
      </c>
      <c r="L10" s="97" t="s">
        <v>102</v>
      </c>
      <c r="M10" s="97" t="s">
        <v>103</v>
      </c>
      <c r="N10" s="97" t="s">
        <v>104</v>
      </c>
      <c r="O10" s="97" t="s">
        <v>105</v>
      </c>
      <c r="P10" s="97" t="s">
        <v>252</v>
      </c>
      <c r="Q10" s="98" t="s">
        <v>253</v>
      </c>
      <c r="R10" s="487"/>
      <c r="S10" s="488" t="s">
        <v>256</v>
      </c>
      <c r="T10" s="489" t="s">
        <v>256</v>
      </c>
      <c r="AMK10" s="67"/>
      <c r="AML10" s="67"/>
    </row>
    <row r="11" spans="1:22 1025:1026" x14ac:dyDescent="0.25">
      <c r="A11" s="87" t="s">
        <v>106</v>
      </c>
      <c r="B11" s="390">
        <v>1.1240779952115298</v>
      </c>
      <c r="C11" s="391">
        <v>1.1346920123241</v>
      </c>
      <c r="D11" s="391">
        <v>1.1077320711896801</v>
      </c>
      <c r="E11" s="391">
        <v>1.0922345885337199</v>
      </c>
      <c r="F11" s="391">
        <v>1.06695851988581</v>
      </c>
      <c r="G11" s="391">
        <v>1.04299262145205</v>
      </c>
      <c r="H11" s="391">
        <v>1.04703388994671</v>
      </c>
      <c r="I11" s="392">
        <v>1.00854763541447</v>
      </c>
      <c r="J11" s="60">
        <v>58734</v>
      </c>
      <c r="K11" s="399">
        <f>+C11/B11-1</f>
        <v>9.4424205062146882E-3</v>
      </c>
      <c r="L11" s="29">
        <f t="shared" ref="L11:Q17" si="0">+D11/C11-1</f>
        <v>-2.3759699408829049E-2</v>
      </c>
      <c r="M11" s="29">
        <f t="shared" si="0"/>
        <v>-1.3990280735770577E-2</v>
      </c>
      <c r="N11" s="29">
        <f t="shared" si="0"/>
        <v>-2.3141611621951941E-2</v>
      </c>
      <c r="O11" s="29">
        <f t="shared" si="0"/>
        <v>-2.2461883931837345E-2</v>
      </c>
      <c r="P11" s="29">
        <f t="shared" si="0"/>
        <v>3.8746856032727539E-3</v>
      </c>
      <c r="Q11" s="248">
        <f t="shared" si="0"/>
        <v>-3.6757410530616874E-2</v>
      </c>
      <c r="R11" s="99"/>
      <c r="S11" s="79">
        <f>+I11/B11-1</f>
        <v>-0.1027778857776851</v>
      </c>
      <c r="T11" s="71">
        <f>(1+S11)^(1/8)-1</f>
        <v>-1.3465003346401661E-2</v>
      </c>
      <c r="AMK11" s="67"/>
      <c r="AML11" s="67"/>
    </row>
    <row r="12" spans="1:22 1025:1026" x14ac:dyDescent="0.25">
      <c r="A12" s="88" t="s">
        <v>88</v>
      </c>
      <c r="B12" s="393">
        <v>1.22958227124669</v>
      </c>
      <c r="C12" s="394">
        <v>1.26729980467541</v>
      </c>
      <c r="D12" s="394">
        <v>1.24207362702596</v>
      </c>
      <c r="E12" s="394">
        <v>1.2336889303059699</v>
      </c>
      <c r="F12" s="394">
        <v>1.19079667057081</v>
      </c>
      <c r="G12" s="394">
        <v>1.2025041501529001</v>
      </c>
      <c r="H12" s="394">
        <v>1.2041370569681999</v>
      </c>
      <c r="I12" s="395">
        <v>1.1503545482008399</v>
      </c>
      <c r="J12" s="60">
        <v>11177</v>
      </c>
      <c r="K12" s="99">
        <f t="shared" ref="K12:K17" si="1">+C12/B12-1</f>
        <v>3.0675079098593239E-2</v>
      </c>
      <c r="L12" s="24">
        <f t="shared" si="0"/>
        <v>-1.9905453750078572E-2</v>
      </c>
      <c r="M12" s="24">
        <f t="shared" si="0"/>
        <v>-6.7505633623882177E-3</v>
      </c>
      <c r="N12" s="24">
        <f t="shared" si="0"/>
        <v>-3.4767483667476951E-2</v>
      </c>
      <c r="O12" s="24">
        <f t="shared" si="0"/>
        <v>9.8316361402641661E-3</v>
      </c>
      <c r="P12" s="24">
        <f t="shared" si="0"/>
        <v>1.3579219789738861E-3</v>
      </c>
      <c r="Q12" s="84">
        <f t="shared" si="0"/>
        <v>-4.4664773379514355E-2</v>
      </c>
      <c r="R12" s="99"/>
      <c r="S12" s="79">
        <f t="shared" ref="S12:S17" si="2">+I12/B12-1</f>
        <v>-6.4434666063881929E-2</v>
      </c>
      <c r="T12" s="71">
        <f t="shared" ref="T12:T17" si="3">(1+S12)^(1/8)-1</f>
        <v>-8.2909758441468417E-3</v>
      </c>
      <c r="AMK12" s="67"/>
      <c r="AML12" s="67"/>
    </row>
    <row r="13" spans="1:22 1025:1026" x14ac:dyDescent="0.25">
      <c r="A13" s="88" t="s">
        <v>107</v>
      </c>
      <c r="B13" s="393">
        <v>1.5868173388509399</v>
      </c>
      <c r="C13" s="394">
        <v>1.8508998831587899</v>
      </c>
      <c r="D13" s="394">
        <v>1.7917547550022499</v>
      </c>
      <c r="E13" s="394">
        <v>1.7357023119703299</v>
      </c>
      <c r="F13" s="394">
        <v>1.7444267047135902</v>
      </c>
      <c r="G13" s="394">
        <v>1.87368070984404</v>
      </c>
      <c r="H13" s="394">
        <v>1.8397000018957399</v>
      </c>
      <c r="I13" s="395">
        <v>1.6831124694110802</v>
      </c>
      <c r="J13" s="60">
        <v>8424</v>
      </c>
      <c r="K13" s="99">
        <f t="shared" si="1"/>
        <v>0.16642277459551824</v>
      </c>
      <c r="L13" s="24">
        <f t="shared" si="0"/>
        <v>-3.1954795985832396E-2</v>
      </c>
      <c r="M13" s="24">
        <f t="shared" si="0"/>
        <v>-3.1283546409145546E-2</v>
      </c>
      <c r="N13" s="24">
        <f t="shared" si="0"/>
        <v>5.0264337859622366E-3</v>
      </c>
      <c r="O13" s="24">
        <f t="shared" si="0"/>
        <v>7.4095406118924068E-2</v>
      </c>
      <c r="P13" s="24">
        <f t="shared" si="0"/>
        <v>-1.8135804979882875E-2</v>
      </c>
      <c r="Q13" s="84">
        <f t="shared" si="0"/>
        <v>-8.5115797316574593E-2</v>
      </c>
      <c r="R13" s="99"/>
      <c r="S13" s="79">
        <f t="shared" si="2"/>
        <v>6.0684445652623431E-2</v>
      </c>
      <c r="T13" s="71">
        <f t="shared" si="3"/>
        <v>7.3914835466355466E-3</v>
      </c>
      <c r="AMK13" s="67"/>
      <c r="AML13" s="67"/>
    </row>
    <row r="14" spans="1:22 1025:1026" x14ac:dyDescent="0.25">
      <c r="A14" s="88" t="s">
        <v>108</v>
      </c>
      <c r="B14" s="393">
        <v>1.08802717472011</v>
      </c>
      <c r="C14" s="394">
        <v>1.1397044573652899</v>
      </c>
      <c r="D14" s="394">
        <v>1.11528251745037</v>
      </c>
      <c r="E14" s="394">
        <v>1.1070509092948499</v>
      </c>
      <c r="F14" s="394">
        <v>1.0701207979412899</v>
      </c>
      <c r="G14" s="394">
        <v>1.06715124601925</v>
      </c>
      <c r="H14" s="394">
        <v>1.01938649890037</v>
      </c>
      <c r="I14" s="395">
        <v>0.97131172638044505</v>
      </c>
      <c r="J14" s="60">
        <v>41721</v>
      </c>
      <c r="K14" s="99">
        <f t="shared" si="1"/>
        <v>4.7496316126914406E-2</v>
      </c>
      <c r="L14" s="24">
        <f t="shared" si="0"/>
        <v>-2.1428309556125846E-2</v>
      </c>
      <c r="M14" s="24">
        <f t="shared" si="0"/>
        <v>-7.3807380880839268E-3</v>
      </c>
      <c r="N14" s="24">
        <f t="shared" si="0"/>
        <v>-3.3359000063586164E-2</v>
      </c>
      <c r="O14" s="24">
        <f t="shared" si="0"/>
        <v>-2.7749688892625413E-3</v>
      </c>
      <c r="P14" s="24">
        <f t="shared" si="0"/>
        <v>-4.4759116664160659E-2</v>
      </c>
      <c r="Q14" s="84">
        <f t="shared" si="0"/>
        <v>-4.7160495623381427E-2</v>
      </c>
      <c r="R14" s="99"/>
      <c r="S14" s="79">
        <f t="shared" si="2"/>
        <v>-0.10727254893214355</v>
      </c>
      <c r="T14" s="71">
        <f t="shared" si="3"/>
        <v>-1.408412139219517E-2</v>
      </c>
      <c r="AMK14" s="67"/>
      <c r="AML14" s="67"/>
    </row>
    <row r="15" spans="1:22 1025:1026" x14ac:dyDescent="0.25">
      <c r="A15" s="88" t="s">
        <v>90</v>
      </c>
      <c r="B15" s="393">
        <v>1.14762597539803</v>
      </c>
      <c r="C15" s="394">
        <v>1.2091523367058798</v>
      </c>
      <c r="D15" s="394">
        <v>1.20697013368345</v>
      </c>
      <c r="E15" s="394">
        <v>1.19991756188472</v>
      </c>
      <c r="F15" s="394">
        <v>1.1800741562302199</v>
      </c>
      <c r="G15" s="394">
        <v>1.1681282969314</v>
      </c>
      <c r="H15" s="394">
        <v>1.18132229925342</v>
      </c>
      <c r="I15" s="395">
        <v>1.13802220552086</v>
      </c>
      <c r="J15" s="60">
        <v>8474</v>
      </c>
      <c r="K15" s="99">
        <f t="shared" si="1"/>
        <v>5.3611858416249936E-2</v>
      </c>
      <c r="L15" s="24">
        <f t="shared" si="0"/>
        <v>-1.8047378780864376E-3</v>
      </c>
      <c r="M15" s="24">
        <f t="shared" si="0"/>
        <v>-5.8432032424918789E-3</v>
      </c>
      <c r="N15" s="24">
        <f t="shared" si="0"/>
        <v>-1.65373074657994E-2</v>
      </c>
      <c r="O15" s="24">
        <f t="shared" si="0"/>
        <v>-1.0122973404469215E-2</v>
      </c>
      <c r="P15" s="24">
        <f t="shared" si="0"/>
        <v>1.1294994185724105E-2</v>
      </c>
      <c r="Q15" s="84">
        <f t="shared" si="0"/>
        <v>-3.6653920576903642E-2</v>
      </c>
      <c r="R15" s="99"/>
      <c r="S15" s="79">
        <f t="shared" si="2"/>
        <v>-8.3683796664145715E-3</v>
      </c>
      <c r="T15" s="71">
        <f t="shared" si="3"/>
        <v>-1.0498973635847397E-3</v>
      </c>
      <c r="AMK15" s="67"/>
      <c r="AML15" s="67"/>
    </row>
    <row r="16" spans="1:22 1025:1026" x14ac:dyDescent="0.25">
      <c r="A16" s="88" t="s">
        <v>109</v>
      </c>
      <c r="B16" s="396">
        <v>1.37712866224065</v>
      </c>
      <c r="C16" s="397">
        <v>1.4027115687518199</v>
      </c>
      <c r="D16" s="397">
        <v>1.3588671028683601</v>
      </c>
      <c r="E16" s="397">
        <v>1.42608298135192</v>
      </c>
      <c r="F16" s="397">
        <v>1.33291000554339</v>
      </c>
      <c r="G16" s="397">
        <v>1.41966153780458</v>
      </c>
      <c r="H16" s="397">
        <v>1.6379856205585199</v>
      </c>
      <c r="I16" s="398">
        <v>1.41946899704254</v>
      </c>
      <c r="J16" s="60">
        <v>12122</v>
      </c>
      <c r="K16" s="100">
        <f t="shared" si="1"/>
        <v>1.8576990816199679E-2</v>
      </c>
      <c r="L16" s="17">
        <f t="shared" si="0"/>
        <v>-3.1256936108735478E-2</v>
      </c>
      <c r="M16" s="17">
        <f t="shared" si="0"/>
        <v>4.9464644733600238E-2</v>
      </c>
      <c r="N16" s="17">
        <f t="shared" si="0"/>
        <v>-6.5334890765053832E-2</v>
      </c>
      <c r="O16" s="17">
        <f t="shared" si="0"/>
        <v>6.508431319474095E-2</v>
      </c>
      <c r="P16" s="17">
        <f t="shared" si="0"/>
        <v>0.15378600951010113</v>
      </c>
      <c r="Q16" s="85">
        <f t="shared" si="0"/>
        <v>-0.13340570318405487</v>
      </c>
      <c r="R16" s="99"/>
      <c r="S16" s="79">
        <f t="shared" si="2"/>
        <v>3.0745373299398526E-2</v>
      </c>
      <c r="T16" s="71">
        <f t="shared" si="3"/>
        <v>3.7924486933773593E-3</v>
      </c>
      <c r="AMK16" s="67"/>
      <c r="AML16" s="67"/>
    </row>
    <row r="17" spans="1:22 1025:1026" x14ac:dyDescent="0.25">
      <c r="A17" s="92" t="s">
        <v>110</v>
      </c>
      <c r="B17" s="388">
        <v>1.1532933858144501</v>
      </c>
      <c r="C17" s="388">
        <v>1.1830287434600699</v>
      </c>
      <c r="D17" s="388">
        <v>1.15445904634325</v>
      </c>
      <c r="E17" s="388">
        <v>1.14302228430277</v>
      </c>
      <c r="F17" s="388">
        <v>1.10952577489315</v>
      </c>
      <c r="G17" s="388">
        <v>1.10094604956653</v>
      </c>
      <c r="H17" s="388">
        <v>1.13285840267906</v>
      </c>
      <c r="I17" s="389">
        <v>1.06638009207411</v>
      </c>
      <c r="J17" s="93">
        <v>140652</v>
      </c>
      <c r="K17" s="94">
        <f t="shared" si="1"/>
        <v>2.578299503956738E-2</v>
      </c>
      <c r="L17" s="95">
        <f t="shared" si="0"/>
        <v>-2.4149622124362335E-2</v>
      </c>
      <c r="M17" s="95">
        <f t="shared" si="0"/>
        <v>-9.9065983126088719E-3</v>
      </c>
      <c r="N17" s="95">
        <f t="shared" si="0"/>
        <v>-2.9305211166598122E-2</v>
      </c>
      <c r="O17" s="95">
        <f t="shared" si="0"/>
        <v>-7.7327859530313958E-3</v>
      </c>
      <c r="P17" s="95">
        <f t="shared" si="0"/>
        <v>2.8986300577666491E-2</v>
      </c>
      <c r="Q17" s="96">
        <f t="shared" si="0"/>
        <v>-5.8681923926006685E-2</v>
      </c>
      <c r="R17" s="100"/>
      <c r="S17" s="75">
        <f t="shared" si="2"/>
        <v>-7.53609574193147E-2</v>
      </c>
      <c r="T17" s="76">
        <f t="shared" si="3"/>
        <v>-9.7461754024248393E-3</v>
      </c>
      <c r="AMK17" s="67"/>
      <c r="AML17" s="67"/>
    </row>
    <row r="18" spans="1:22 1025:1026" x14ac:dyDescent="0.25">
      <c r="A18" s="62"/>
      <c r="B18" s="42"/>
      <c r="C18" s="42"/>
      <c r="D18" s="42"/>
      <c r="E18" s="42"/>
      <c r="F18" s="42"/>
      <c r="G18" s="42"/>
      <c r="H18" s="42"/>
      <c r="I18" s="42"/>
      <c r="J18" s="78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20" spans="1:22 1025:1026" ht="12.75" customHeight="1" x14ac:dyDescent="0.25">
      <c r="B20" s="501" t="s">
        <v>292</v>
      </c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63"/>
      <c r="V20" s="73"/>
    </row>
    <row r="21" spans="1:22 1025:1026" ht="27.75" customHeight="1" x14ac:dyDescent="0.25">
      <c r="A21" s="68"/>
      <c r="B21" s="502" t="s">
        <v>96</v>
      </c>
      <c r="C21" s="503"/>
      <c r="D21" s="503"/>
      <c r="E21" s="503"/>
      <c r="F21" s="503"/>
      <c r="G21" s="503"/>
      <c r="H21" s="503"/>
      <c r="I21" s="504"/>
      <c r="J21" s="91" t="s">
        <v>97</v>
      </c>
      <c r="K21" s="511" t="s">
        <v>98</v>
      </c>
      <c r="L21" s="512"/>
      <c r="M21" s="512"/>
      <c r="N21" s="512"/>
      <c r="O21" s="512"/>
      <c r="P21" s="512"/>
      <c r="Q21" s="513"/>
      <c r="R21" s="283"/>
      <c r="S21" s="90" t="s">
        <v>99</v>
      </c>
      <c r="T21" s="82" t="s">
        <v>100</v>
      </c>
      <c r="U21" s="74"/>
      <c r="V21" s="74"/>
    </row>
    <row r="22" spans="1:22 1025:1026" x14ac:dyDescent="0.25">
      <c r="A22" s="70"/>
      <c r="B22" s="80">
        <v>2012</v>
      </c>
      <c r="C22" s="81">
        <v>2013</v>
      </c>
      <c r="D22" s="81">
        <v>2014</v>
      </c>
      <c r="E22" s="81">
        <v>2015</v>
      </c>
      <c r="F22" s="81">
        <v>2016</v>
      </c>
      <c r="G22" s="81">
        <v>2017</v>
      </c>
      <c r="H22" s="81">
        <v>2018</v>
      </c>
      <c r="I22" s="83">
        <v>2019</v>
      </c>
      <c r="J22" s="101">
        <v>2019</v>
      </c>
      <c r="K22" s="86" t="s">
        <v>101</v>
      </c>
      <c r="L22" s="97" t="s">
        <v>102</v>
      </c>
      <c r="M22" s="97" t="s">
        <v>103</v>
      </c>
      <c r="N22" s="97" t="s">
        <v>104</v>
      </c>
      <c r="O22" s="97" t="s">
        <v>105</v>
      </c>
      <c r="P22" s="97" t="s">
        <v>252</v>
      </c>
      <c r="Q22" s="98" t="s">
        <v>253</v>
      </c>
      <c r="R22" s="487"/>
      <c r="S22" s="488" t="s">
        <v>256</v>
      </c>
      <c r="T22" s="489" t="s">
        <v>256</v>
      </c>
      <c r="U22" s="77"/>
      <c r="V22" s="77"/>
    </row>
    <row r="23" spans="1:22 1025:1026" x14ac:dyDescent="0.25">
      <c r="A23" s="87" t="s">
        <v>106</v>
      </c>
      <c r="B23" s="390">
        <v>0.94845963967593405</v>
      </c>
      <c r="C23" s="391">
        <v>0.88886667942877096</v>
      </c>
      <c r="D23" s="391">
        <v>0.88885682819135592</v>
      </c>
      <c r="E23" s="391">
        <v>0.87862541415834694</v>
      </c>
      <c r="F23" s="391">
        <v>0.84878970733575398</v>
      </c>
      <c r="G23" s="391">
        <v>0.83233695603835101</v>
      </c>
      <c r="H23" s="391">
        <v>0.83933319690423003</v>
      </c>
      <c r="I23" s="392">
        <v>0.82444400277636998</v>
      </c>
      <c r="J23" s="60">
        <v>58734</v>
      </c>
      <c r="K23" s="399">
        <f>+C23/B23-1</f>
        <v>-6.2831308528346619E-2</v>
      </c>
      <c r="L23" s="29">
        <f t="shared" ref="L23:Q29" si="4">+D23/C23-1</f>
        <v>-1.1082919005755976E-5</v>
      </c>
      <c r="M23" s="29">
        <f t="shared" si="4"/>
        <v>-1.1510755960358443E-2</v>
      </c>
      <c r="N23" s="29">
        <f t="shared" si="4"/>
        <v>-3.3957254527144709E-2</v>
      </c>
      <c r="O23" s="29">
        <f t="shared" si="4"/>
        <v>-1.9383778049154365E-2</v>
      </c>
      <c r="P23" s="29">
        <f t="shared" si="4"/>
        <v>8.4055391450823524E-3</v>
      </c>
      <c r="Q23" s="248">
        <f t="shared" si="4"/>
        <v>-1.7739312805423291E-2</v>
      </c>
      <c r="R23" s="99"/>
      <c r="S23" s="79">
        <f>+I23/B23-1</f>
        <v>-0.13075478566693388</v>
      </c>
      <c r="T23" s="71">
        <f>(1+S23)^(1/8)-1</f>
        <v>-1.7363733977205587E-2</v>
      </c>
      <c r="U23" s="79"/>
      <c r="V23" s="79"/>
    </row>
    <row r="24" spans="1:22 1025:1026" x14ac:dyDescent="0.25">
      <c r="A24" s="88" t="s">
        <v>88</v>
      </c>
      <c r="B24" s="393">
        <v>0.9773178653305391</v>
      </c>
      <c r="C24" s="394">
        <v>1.03133161352689</v>
      </c>
      <c r="D24" s="394">
        <v>1.0468719592669999</v>
      </c>
      <c r="E24" s="394">
        <v>0.96843935355653898</v>
      </c>
      <c r="F24" s="394">
        <v>0.93817460870298308</v>
      </c>
      <c r="G24" s="394">
        <v>0.98938448535530898</v>
      </c>
      <c r="H24" s="394">
        <v>0.94527931107693908</v>
      </c>
      <c r="I24" s="395">
        <v>0.91348160589198502</v>
      </c>
      <c r="J24" s="60">
        <v>11177</v>
      </c>
      <c r="K24" s="99">
        <f t="shared" ref="K24:K29" si="5">+C24/B24-1</f>
        <v>5.52673292000887E-2</v>
      </c>
      <c r="L24" s="24">
        <f t="shared" si="4"/>
        <v>1.5068233666343245E-2</v>
      </c>
      <c r="M24" s="24">
        <f t="shared" si="4"/>
        <v>-7.492091560593328E-2</v>
      </c>
      <c r="N24" s="24">
        <f t="shared" si="4"/>
        <v>-3.1251048134723458E-2</v>
      </c>
      <c r="O24" s="24">
        <f t="shared" si="4"/>
        <v>5.4584590306833158E-2</v>
      </c>
      <c r="P24" s="24">
        <f t="shared" si="4"/>
        <v>-4.4578396903536266E-2</v>
      </c>
      <c r="Q24" s="84">
        <f t="shared" si="4"/>
        <v>-3.3638422858030759E-2</v>
      </c>
      <c r="R24" s="99"/>
      <c r="S24" s="79">
        <f t="shared" ref="S24:S29" si="6">+I24/B24-1</f>
        <v>-6.5317806727050898E-2</v>
      </c>
      <c r="T24" s="71">
        <f t="shared" ref="T24:T29" si="7">(1+S24)^(1/8)-1</f>
        <v>-8.4080414897207412E-3</v>
      </c>
      <c r="U24" s="79"/>
      <c r="V24" s="79"/>
    </row>
    <row r="25" spans="1:22 1025:1026" x14ac:dyDescent="0.25">
      <c r="A25" s="88" t="s">
        <v>107</v>
      </c>
      <c r="B25" s="393">
        <v>1.2287441991607599</v>
      </c>
      <c r="C25" s="394">
        <v>1.8864269325190401</v>
      </c>
      <c r="D25" s="394">
        <v>1.58690424751459</v>
      </c>
      <c r="E25" s="394">
        <v>1.10222293769178</v>
      </c>
      <c r="F25" s="394">
        <v>1.1418624576269001</v>
      </c>
      <c r="G25" s="394">
        <v>1.2923446218373602</v>
      </c>
      <c r="H25" s="394">
        <v>1.3929584203014</v>
      </c>
      <c r="I25" s="395">
        <v>1.3989136236294102</v>
      </c>
      <c r="J25" s="60">
        <v>8424</v>
      </c>
      <c r="K25" s="99">
        <f t="shared" si="5"/>
        <v>0.53524788463496442</v>
      </c>
      <c r="L25" s="24">
        <f t="shared" si="4"/>
        <v>-0.15877778239970441</v>
      </c>
      <c r="M25" s="24">
        <f t="shared" si="4"/>
        <v>-0.30542568058653696</v>
      </c>
      <c r="N25" s="24">
        <f t="shared" si="4"/>
        <v>3.5963250790381096E-2</v>
      </c>
      <c r="O25" s="24">
        <f t="shared" si="4"/>
        <v>0.13178659409050275</v>
      </c>
      <c r="P25" s="24">
        <f t="shared" si="4"/>
        <v>7.7853690698224565E-2</v>
      </c>
      <c r="Q25" s="84">
        <f t="shared" si="4"/>
        <v>4.2752197346433984E-3</v>
      </c>
      <c r="R25" s="99"/>
      <c r="S25" s="79">
        <f t="shared" si="6"/>
        <v>0.13849052112301075</v>
      </c>
      <c r="T25" s="71">
        <f t="shared" si="7"/>
        <v>1.6345052489481482E-2</v>
      </c>
      <c r="U25" s="79"/>
      <c r="V25" s="79"/>
    </row>
    <row r="26" spans="1:22 1025:1026" x14ac:dyDescent="0.25">
      <c r="A26" s="88" t="s">
        <v>108</v>
      </c>
      <c r="B26" s="393">
        <v>0.93821825569724693</v>
      </c>
      <c r="C26" s="394">
        <v>0.90803884890998698</v>
      </c>
      <c r="D26" s="394">
        <v>0.85386792154453306</v>
      </c>
      <c r="E26" s="394">
        <v>0.86348308531122397</v>
      </c>
      <c r="F26" s="394">
        <v>0.86401011069976097</v>
      </c>
      <c r="G26" s="394">
        <v>0.82278734037520906</v>
      </c>
      <c r="H26" s="394">
        <v>0.830937069380838</v>
      </c>
      <c r="I26" s="395">
        <v>0.81026044693684696</v>
      </c>
      <c r="J26" s="60">
        <v>41721</v>
      </c>
      <c r="K26" s="99">
        <f t="shared" si="5"/>
        <v>-3.2166723045515488E-2</v>
      </c>
      <c r="L26" s="24">
        <f t="shared" si="4"/>
        <v>-5.9657059200144191E-2</v>
      </c>
      <c r="M26" s="24">
        <f t="shared" si="4"/>
        <v>1.1260715532325438E-2</v>
      </c>
      <c r="N26" s="24">
        <f t="shared" si="4"/>
        <v>6.1034824827754797E-4</v>
      </c>
      <c r="O26" s="24">
        <f t="shared" si="4"/>
        <v>-4.771098140410146E-2</v>
      </c>
      <c r="P26" s="24">
        <f t="shared" si="4"/>
        <v>9.9050247928127444E-3</v>
      </c>
      <c r="Q26" s="84">
        <f t="shared" si="4"/>
        <v>-2.4883499853241564E-2</v>
      </c>
      <c r="R26" s="99"/>
      <c r="S26" s="79">
        <f t="shared" si="6"/>
        <v>-0.1363838403094243</v>
      </c>
      <c r="T26" s="71">
        <f t="shared" si="7"/>
        <v>-1.8161415685226223E-2</v>
      </c>
      <c r="U26" s="79"/>
      <c r="V26" s="79"/>
    </row>
    <row r="27" spans="1:22 1025:1026" x14ac:dyDescent="0.25">
      <c r="A27" s="88" t="s">
        <v>90</v>
      </c>
      <c r="B27" s="393">
        <v>0.973472419480504</v>
      </c>
      <c r="C27" s="394">
        <v>1.0139563843709098</v>
      </c>
      <c r="D27" s="394">
        <v>1.0719975336714</v>
      </c>
      <c r="E27" s="394">
        <v>1.0996249043894</v>
      </c>
      <c r="F27" s="394">
        <v>0.99022407636713095</v>
      </c>
      <c r="G27" s="394">
        <v>1.0363578791113</v>
      </c>
      <c r="H27" s="394">
        <v>1.01172617730551</v>
      </c>
      <c r="I27" s="395">
        <v>0.92784657992585495</v>
      </c>
      <c r="J27" s="60">
        <v>8474</v>
      </c>
      <c r="K27" s="99">
        <f t="shared" si="5"/>
        <v>4.1587171942693679E-2</v>
      </c>
      <c r="L27" s="24">
        <f t="shared" si="4"/>
        <v>5.7242254395883929E-2</v>
      </c>
      <c r="M27" s="24">
        <f t="shared" si="4"/>
        <v>2.5771860335705332E-2</v>
      </c>
      <c r="N27" s="24">
        <f t="shared" si="4"/>
        <v>-9.9489223630322532E-2</v>
      </c>
      <c r="O27" s="24">
        <f t="shared" si="4"/>
        <v>4.6589255750498104E-2</v>
      </c>
      <c r="P27" s="24">
        <f t="shared" si="4"/>
        <v>-2.3767563601593156E-2</v>
      </c>
      <c r="Q27" s="84">
        <f t="shared" si="4"/>
        <v>-8.2907410385533509E-2</v>
      </c>
      <c r="R27" s="99"/>
      <c r="S27" s="79">
        <f t="shared" si="6"/>
        <v>-4.6869165105876798E-2</v>
      </c>
      <c r="T27" s="71">
        <f t="shared" si="7"/>
        <v>-5.9824207985548217E-3</v>
      </c>
      <c r="U27" s="79"/>
      <c r="V27" s="79"/>
    </row>
    <row r="28" spans="1:22 1025:1026" x14ac:dyDescent="0.25">
      <c r="A28" s="88" t="s">
        <v>109</v>
      </c>
      <c r="B28" s="396">
        <v>1.2661340163375099</v>
      </c>
      <c r="C28" s="397">
        <v>1.4058235742512801</v>
      </c>
      <c r="D28" s="397">
        <v>1.43549720761313</v>
      </c>
      <c r="E28" s="397">
        <v>1.5109025288295399</v>
      </c>
      <c r="F28" s="397">
        <v>1.32707003532477</v>
      </c>
      <c r="G28" s="397">
        <v>1.3894021125453302</v>
      </c>
      <c r="H28" s="397">
        <v>1.5251325735046899</v>
      </c>
      <c r="I28" s="398">
        <v>1.3763417972629699</v>
      </c>
      <c r="J28" s="60">
        <v>12122</v>
      </c>
      <c r="K28" s="100">
        <f t="shared" si="5"/>
        <v>0.11032762417823982</v>
      </c>
      <c r="L28" s="17">
        <f t="shared" si="4"/>
        <v>2.1107650992162164E-2</v>
      </c>
      <c r="M28" s="17">
        <f t="shared" si="4"/>
        <v>5.2529061579847935E-2</v>
      </c>
      <c r="N28" s="17">
        <f t="shared" si="4"/>
        <v>-0.12167065048675285</v>
      </c>
      <c r="O28" s="17">
        <f t="shared" si="4"/>
        <v>4.6969696821845375E-2</v>
      </c>
      <c r="P28" s="17">
        <f t="shared" si="4"/>
        <v>9.7689833442607066E-2</v>
      </c>
      <c r="Q28" s="85">
        <f t="shared" si="4"/>
        <v>-9.7559240964741223E-2</v>
      </c>
      <c r="R28" s="99"/>
      <c r="S28" s="79">
        <f t="shared" si="6"/>
        <v>8.7042745478281391E-2</v>
      </c>
      <c r="T28" s="71">
        <f t="shared" si="7"/>
        <v>1.0487225938542455E-2</v>
      </c>
      <c r="U28" s="79"/>
      <c r="V28" s="79"/>
    </row>
    <row r="29" spans="1:22 1025:1026" x14ac:dyDescent="0.25">
      <c r="A29" s="92" t="s">
        <v>110</v>
      </c>
      <c r="B29" s="388">
        <v>0.94972456184263909</v>
      </c>
      <c r="C29" s="388">
        <v>0.90852112051728395</v>
      </c>
      <c r="D29" s="388">
        <v>0.89216123800647795</v>
      </c>
      <c r="E29" s="388">
        <v>0.88433572084739698</v>
      </c>
      <c r="F29" s="388">
        <v>0.86140939903302194</v>
      </c>
      <c r="G29" s="388">
        <v>0.84067525215071404</v>
      </c>
      <c r="H29" s="388">
        <v>0.84646784335084202</v>
      </c>
      <c r="I29" s="389">
        <v>0.82709692766898102</v>
      </c>
      <c r="J29" s="93">
        <v>140652</v>
      </c>
      <c r="K29" s="94">
        <f t="shared" si="5"/>
        <v>-4.3384622216585567E-2</v>
      </c>
      <c r="L29" s="95">
        <f t="shared" si="4"/>
        <v>-1.8007157061457391E-2</v>
      </c>
      <c r="M29" s="95">
        <f t="shared" si="4"/>
        <v>-8.7714157774517743E-3</v>
      </c>
      <c r="N29" s="95">
        <f t="shared" si="4"/>
        <v>-2.5924907559321864E-2</v>
      </c>
      <c r="O29" s="95">
        <f t="shared" si="4"/>
        <v>-2.4070026291311719E-2</v>
      </c>
      <c r="P29" s="95">
        <f t="shared" si="4"/>
        <v>6.8904029056506833E-3</v>
      </c>
      <c r="Q29" s="96">
        <f t="shared" si="4"/>
        <v>-2.2884408231243603E-2</v>
      </c>
      <c r="R29" s="100"/>
      <c r="S29" s="75">
        <f t="shared" si="6"/>
        <v>-0.12911915633279825</v>
      </c>
      <c r="T29" s="76">
        <f t="shared" si="7"/>
        <v>-1.7132799841512503E-2</v>
      </c>
      <c r="U29" s="79"/>
      <c r="V29" s="79"/>
    </row>
    <row r="32" spans="1:22 1025:1026" ht="12.75" customHeight="1" x14ac:dyDescent="0.25">
      <c r="B32" s="501" t="s">
        <v>293</v>
      </c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63"/>
      <c r="V32" s="73"/>
    </row>
    <row r="33" spans="1:22" ht="28.5" customHeight="1" x14ac:dyDescent="0.25">
      <c r="A33" s="68"/>
      <c r="B33" s="502" t="s">
        <v>96</v>
      </c>
      <c r="C33" s="503"/>
      <c r="D33" s="503"/>
      <c r="E33" s="503"/>
      <c r="F33" s="503"/>
      <c r="G33" s="503"/>
      <c r="H33" s="503"/>
      <c r="I33" s="504"/>
      <c r="J33" s="91" t="s">
        <v>97</v>
      </c>
      <c r="K33" s="511" t="s">
        <v>98</v>
      </c>
      <c r="L33" s="512"/>
      <c r="M33" s="512"/>
      <c r="N33" s="512"/>
      <c r="O33" s="512"/>
      <c r="P33" s="512"/>
      <c r="Q33" s="513"/>
      <c r="R33" s="283"/>
      <c r="S33" s="90" t="s">
        <v>99</v>
      </c>
      <c r="T33" s="82" t="s">
        <v>100</v>
      </c>
      <c r="U33" s="74"/>
      <c r="V33" s="74"/>
    </row>
    <row r="34" spans="1:22" x14ac:dyDescent="0.25">
      <c r="A34" s="70"/>
      <c r="B34" s="80">
        <v>2012</v>
      </c>
      <c r="C34" s="81">
        <v>2013</v>
      </c>
      <c r="D34" s="81">
        <v>2014</v>
      </c>
      <c r="E34" s="81">
        <v>2015</v>
      </c>
      <c r="F34" s="81">
        <v>2016</v>
      </c>
      <c r="G34" s="81">
        <v>2017</v>
      </c>
      <c r="H34" s="81">
        <v>2018</v>
      </c>
      <c r="I34" s="83">
        <v>2019</v>
      </c>
      <c r="J34" s="101">
        <v>2019</v>
      </c>
      <c r="K34" s="86" t="s">
        <v>101</v>
      </c>
      <c r="L34" s="97" t="s">
        <v>102</v>
      </c>
      <c r="M34" s="97" t="s">
        <v>103</v>
      </c>
      <c r="N34" s="97" t="s">
        <v>104</v>
      </c>
      <c r="O34" s="97" t="s">
        <v>105</v>
      </c>
      <c r="P34" s="97" t="s">
        <v>252</v>
      </c>
      <c r="Q34" s="98" t="s">
        <v>253</v>
      </c>
      <c r="R34" s="487"/>
      <c r="S34" s="488" t="s">
        <v>256</v>
      </c>
      <c r="T34" s="489" t="s">
        <v>256</v>
      </c>
      <c r="U34" s="77"/>
      <c r="V34" s="77"/>
    </row>
    <row r="35" spans="1:22" x14ac:dyDescent="0.25">
      <c r="A35" s="92" t="s">
        <v>110</v>
      </c>
      <c r="B35" s="400">
        <v>0.94972456184263909</v>
      </c>
      <c r="C35" s="388">
        <v>0.90852112051728395</v>
      </c>
      <c r="D35" s="388">
        <v>0.89216123800647795</v>
      </c>
      <c r="E35" s="388">
        <v>0.88433572084739698</v>
      </c>
      <c r="F35" s="388">
        <v>0.86140939903302194</v>
      </c>
      <c r="G35" s="388">
        <v>0.84067525215071404</v>
      </c>
      <c r="H35" s="388">
        <v>0.84646784335084202</v>
      </c>
      <c r="I35" s="389">
        <v>0.82709692766898102</v>
      </c>
      <c r="J35" s="93">
        <v>140652</v>
      </c>
      <c r="K35" s="94">
        <f>+C35/B35-1</f>
        <v>-4.3384622216585567E-2</v>
      </c>
      <c r="L35" s="95">
        <f t="shared" ref="L35:Q40" si="8">+D35/C35-1</f>
        <v>-1.8007157061457391E-2</v>
      </c>
      <c r="M35" s="95">
        <f t="shared" si="8"/>
        <v>-8.7714157774517743E-3</v>
      </c>
      <c r="N35" s="95">
        <f t="shared" si="8"/>
        <v>-2.5924907559321864E-2</v>
      </c>
      <c r="O35" s="95">
        <f t="shared" si="8"/>
        <v>-2.4070026291311719E-2</v>
      </c>
      <c r="P35" s="95">
        <f t="shared" si="8"/>
        <v>6.8904029056506833E-3</v>
      </c>
      <c r="Q35" s="96">
        <f t="shared" si="8"/>
        <v>-2.2884408231243603E-2</v>
      </c>
      <c r="R35" s="99"/>
      <c r="S35" s="79">
        <f>+I35/B35-1</f>
        <v>-0.12911915633279825</v>
      </c>
      <c r="T35" s="71">
        <f>(1+S35)^(1/8)-1</f>
        <v>-1.7132799841512503E-2</v>
      </c>
      <c r="U35" s="79"/>
      <c r="V35" s="79"/>
    </row>
    <row r="36" spans="1:22" x14ac:dyDescent="0.25">
      <c r="A36" s="359" t="s">
        <v>112</v>
      </c>
      <c r="B36" s="393">
        <v>0.95273495923596296</v>
      </c>
      <c r="C36" s="394">
        <v>0.90337117967685798</v>
      </c>
      <c r="D36" s="394">
        <v>0.90255868874515299</v>
      </c>
      <c r="E36" s="394">
        <v>0.88565353295211002</v>
      </c>
      <c r="F36" s="394">
        <v>0.8552396010645521</v>
      </c>
      <c r="G36" s="394">
        <v>0.84287343166956508</v>
      </c>
      <c r="H36" s="394">
        <v>0.84739683557774892</v>
      </c>
      <c r="I36" s="395">
        <v>0.83124916965181295</v>
      </c>
      <c r="J36" s="60">
        <v>62317</v>
      </c>
      <c r="K36" s="99">
        <f t="shared" ref="K36:K40" si="9">+C36/B36-1</f>
        <v>-5.1812709380048116E-2</v>
      </c>
      <c r="L36" s="24">
        <f t="shared" si="8"/>
        <v>-8.9939877426203907E-4</v>
      </c>
      <c r="M36" s="24">
        <f t="shared" si="8"/>
        <v>-1.8730256551567348E-2</v>
      </c>
      <c r="N36" s="24">
        <f t="shared" si="8"/>
        <v>-3.4340665684672977E-2</v>
      </c>
      <c r="O36" s="24">
        <f t="shared" si="8"/>
        <v>-1.445930401210882E-2</v>
      </c>
      <c r="P36" s="24">
        <f t="shared" si="8"/>
        <v>5.3666466852844152E-3</v>
      </c>
      <c r="Q36" s="84">
        <f t="shared" si="8"/>
        <v>-1.9055612728275828E-2</v>
      </c>
      <c r="R36" s="99"/>
      <c r="S36" s="79">
        <f t="shared" ref="S36:S40" si="10">+I36/B36-1</f>
        <v>-0.12751268168177055</v>
      </c>
      <c r="T36" s="71">
        <f t="shared" ref="T36:T40" si="11">(1+S36)^(1/8)-1</f>
        <v>-1.6906351176105727E-2</v>
      </c>
      <c r="U36" s="79"/>
      <c r="V36" s="79"/>
    </row>
    <row r="37" spans="1:22" x14ac:dyDescent="0.25">
      <c r="A37" s="359" t="s">
        <v>113</v>
      </c>
      <c r="B37" s="393">
        <v>0.94354647731062102</v>
      </c>
      <c r="C37" s="394">
        <v>0.91875538382594402</v>
      </c>
      <c r="D37" s="394">
        <v>0.87187388301442892</v>
      </c>
      <c r="E37" s="394">
        <v>0.88179206478622607</v>
      </c>
      <c r="F37" s="394">
        <v>0.87323860648583107</v>
      </c>
      <c r="G37" s="394">
        <v>0.83649917991505107</v>
      </c>
      <c r="H37" s="394">
        <v>0.84470142689918304</v>
      </c>
      <c r="I37" s="395">
        <v>0.8192580093150581</v>
      </c>
      <c r="J37" s="60">
        <v>78335</v>
      </c>
      <c r="K37" s="99">
        <f t="shared" si="9"/>
        <v>-2.6274374480564799E-2</v>
      </c>
      <c r="L37" s="24">
        <f t="shared" si="8"/>
        <v>-5.1027184859900321E-2</v>
      </c>
      <c r="M37" s="24">
        <f t="shared" si="8"/>
        <v>1.1375706928513418E-2</v>
      </c>
      <c r="N37" s="24">
        <f t="shared" si="8"/>
        <v>-9.7000853624925609E-3</v>
      </c>
      <c r="O37" s="24">
        <f t="shared" si="8"/>
        <v>-4.2072609133293248E-2</v>
      </c>
      <c r="P37" s="24">
        <f t="shared" si="8"/>
        <v>9.8054453382308004E-3</v>
      </c>
      <c r="Q37" s="84">
        <f t="shared" si="8"/>
        <v>-3.0121196406078354E-2</v>
      </c>
      <c r="R37" s="99"/>
      <c r="S37" s="79">
        <f t="shared" si="10"/>
        <v>-0.13172479680049343</v>
      </c>
      <c r="T37" s="71">
        <f t="shared" si="11"/>
        <v>-1.7500869301593558E-2</v>
      </c>
      <c r="U37" s="79"/>
      <c r="V37" s="79"/>
    </row>
    <row r="38" spans="1:22" x14ac:dyDescent="0.25">
      <c r="A38" s="70" t="s">
        <v>114</v>
      </c>
      <c r="B38" s="393">
        <v>0.94511398028791005</v>
      </c>
      <c r="C38" s="394">
        <v>0.89529084485386212</v>
      </c>
      <c r="D38" s="394">
        <v>0.876982766293257</v>
      </c>
      <c r="E38" s="394">
        <v>0.87344860971634308</v>
      </c>
      <c r="F38" s="394">
        <v>0.8540165318023909</v>
      </c>
      <c r="G38" s="394">
        <v>0.82903494833389801</v>
      </c>
      <c r="H38" s="394">
        <v>0.83643595993961395</v>
      </c>
      <c r="I38" s="395">
        <v>0.81952411746620102</v>
      </c>
      <c r="J38" s="60">
        <v>100455</v>
      </c>
      <c r="K38" s="99">
        <f t="shared" si="9"/>
        <v>-5.2716536283666349E-2</v>
      </c>
      <c r="L38" s="24">
        <f t="shared" si="8"/>
        <v>-2.0449308362572971E-2</v>
      </c>
      <c r="M38" s="24">
        <f t="shared" si="8"/>
        <v>-4.0299042498311843E-3</v>
      </c>
      <c r="N38" s="24">
        <f t="shared" si="8"/>
        <v>-2.2247534311449435E-2</v>
      </c>
      <c r="O38" s="24">
        <f t="shared" si="8"/>
        <v>-2.9251873398480455E-2</v>
      </c>
      <c r="P38" s="24">
        <f t="shared" si="8"/>
        <v>8.9272612940982654E-3</v>
      </c>
      <c r="Q38" s="84">
        <f t="shared" si="8"/>
        <v>-2.0218932809433321E-2</v>
      </c>
      <c r="R38" s="99"/>
      <c r="S38" s="79">
        <f t="shared" si="10"/>
        <v>-0.13288329814299282</v>
      </c>
      <c r="T38" s="71">
        <f t="shared" si="11"/>
        <v>-1.7664828196372828E-2</v>
      </c>
      <c r="U38" s="79"/>
      <c r="V38" s="79"/>
    </row>
    <row r="39" spans="1:22" x14ac:dyDescent="0.25">
      <c r="A39" s="70" t="s">
        <v>115</v>
      </c>
      <c r="B39" s="393">
        <v>0.97602348668537797</v>
      </c>
      <c r="C39" s="394">
        <v>1.0256701134446</v>
      </c>
      <c r="D39" s="394">
        <v>1.05511162875002</v>
      </c>
      <c r="E39" s="394">
        <v>1.0119166841385701</v>
      </c>
      <c r="F39" s="394">
        <v>0.95535489858703893</v>
      </c>
      <c r="G39" s="394">
        <v>1.00472303990225</v>
      </c>
      <c r="H39" s="394">
        <v>0.96698797235580003</v>
      </c>
      <c r="I39" s="395">
        <v>0.91814493680026299</v>
      </c>
      <c r="J39" s="60">
        <v>19651</v>
      </c>
      <c r="K39" s="99">
        <f t="shared" si="9"/>
        <v>5.0866221393733424E-2</v>
      </c>
      <c r="L39" s="24">
        <f t="shared" si="8"/>
        <v>2.8704663341065695E-2</v>
      </c>
      <c r="M39" s="24">
        <f t="shared" si="8"/>
        <v>-4.0938743763655139E-2</v>
      </c>
      <c r="N39" s="24">
        <f t="shared" si="8"/>
        <v>-5.5895694218819347E-2</v>
      </c>
      <c r="O39" s="24">
        <f t="shared" si="8"/>
        <v>5.1675185198951867E-2</v>
      </c>
      <c r="P39" s="24">
        <f t="shared" si="8"/>
        <v>-3.7557681119884778E-2</v>
      </c>
      <c r="Q39" s="84">
        <f t="shared" si="8"/>
        <v>-5.0510489222057697E-2</v>
      </c>
      <c r="R39" s="99"/>
      <c r="S39" s="79">
        <f t="shared" si="10"/>
        <v>-5.9300365897621221E-2</v>
      </c>
      <c r="T39" s="71">
        <f t="shared" si="11"/>
        <v>-7.6123021671183899E-3</v>
      </c>
      <c r="U39" s="79"/>
      <c r="V39" s="79"/>
    </row>
    <row r="40" spans="1:22" x14ac:dyDescent="0.25">
      <c r="A40" s="72" t="s">
        <v>116</v>
      </c>
      <c r="B40" s="396">
        <v>1.2412525076155401</v>
      </c>
      <c r="C40" s="397">
        <v>1.6655930688948399</v>
      </c>
      <c r="D40" s="397">
        <v>1.5192621460986002</v>
      </c>
      <c r="E40" s="397">
        <v>1.2539489579563001</v>
      </c>
      <c r="F40" s="397">
        <v>1.22117616038309</v>
      </c>
      <c r="G40" s="397">
        <v>1.3338331128944501</v>
      </c>
      <c r="H40" s="397">
        <v>1.45418920924213</v>
      </c>
      <c r="I40" s="398">
        <v>1.38853306901389</v>
      </c>
      <c r="J40" s="61">
        <v>20546</v>
      </c>
      <c r="K40" s="100">
        <f t="shared" si="9"/>
        <v>0.34186481692952464</v>
      </c>
      <c r="L40" s="17">
        <f t="shared" si="8"/>
        <v>-8.785514633135072E-2</v>
      </c>
      <c r="M40" s="17">
        <f t="shared" si="8"/>
        <v>-0.17463292218766391</v>
      </c>
      <c r="N40" s="17">
        <f t="shared" si="8"/>
        <v>-2.6135671125420923E-2</v>
      </c>
      <c r="O40" s="17">
        <f t="shared" si="8"/>
        <v>9.2252826550445421E-2</v>
      </c>
      <c r="P40" s="17">
        <f t="shared" si="8"/>
        <v>9.0233249710306218E-2</v>
      </c>
      <c r="Q40" s="85">
        <f t="shared" si="8"/>
        <v>-4.5149654399139427E-2</v>
      </c>
      <c r="R40" s="100"/>
      <c r="S40" s="75">
        <f t="shared" si="10"/>
        <v>0.11865479464873552</v>
      </c>
      <c r="T40" s="76">
        <f t="shared" si="11"/>
        <v>1.4114543584153871E-2</v>
      </c>
      <c r="U40" s="79"/>
      <c r="V40" s="79"/>
    </row>
    <row r="41" spans="1:22" x14ac:dyDescent="0.25">
      <c r="A41" s="62"/>
      <c r="B41" s="42"/>
      <c r="C41" s="42"/>
      <c r="D41" s="42"/>
      <c r="E41" s="42"/>
      <c r="F41" s="42"/>
      <c r="G41" s="42"/>
      <c r="H41" s="42"/>
      <c r="I41" s="42"/>
      <c r="J41" s="78"/>
      <c r="K41" s="24"/>
      <c r="L41" s="24"/>
      <c r="M41" s="24"/>
      <c r="N41" s="24"/>
      <c r="O41" s="24"/>
      <c r="P41" s="24"/>
      <c r="Q41" s="24"/>
      <c r="R41" s="24"/>
      <c r="S41" s="79"/>
      <c r="T41" s="79"/>
    </row>
    <row r="42" spans="1:22" x14ac:dyDescent="0.25">
      <c r="A42" s="73" t="s">
        <v>117</v>
      </c>
      <c r="B42" s="65"/>
      <c r="C42" s="65"/>
      <c r="D42" s="65"/>
      <c r="E42" s="65"/>
    </row>
    <row r="43" spans="1:22" x14ac:dyDescent="0.25">
      <c r="A43" s="73" t="s">
        <v>118</v>
      </c>
      <c r="B43" s="65"/>
      <c r="C43" s="65"/>
      <c r="D43" s="65"/>
      <c r="E43" s="65"/>
    </row>
  </sheetData>
  <mergeCells count="15">
    <mergeCell ref="B33:I33"/>
    <mergeCell ref="B9:I9"/>
    <mergeCell ref="K9:Q9"/>
    <mergeCell ref="B21:I21"/>
    <mergeCell ref="K21:Q21"/>
    <mergeCell ref="K33:Q33"/>
    <mergeCell ref="B8:T8"/>
    <mergeCell ref="B20:T20"/>
    <mergeCell ref="B32:T32"/>
    <mergeCell ref="B6:U6"/>
    <mergeCell ref="B1:U1"/>
    <mergeCell ref="B2:U2"/>
    <mergeCell ref="B3:U3"/>
    <mergeCell ref="B4:U4"/>
    <mergeCell ref="B5:U5"/>
  </mergeCells>
  <pageMargins left="0.7" right="0.7" top="0.75" bottom="0.75" header="0.51180555555555496" footer="0.51180555555555496"/>
  <pageSetup scale="62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3"/>
  <sheetViews>
    <sheetView workbookViewId="0">
      <pane ySplit="7" topLeftCell="A8" activePane="bottomLeft" state="frozen"/>
      <selection pane="bottomLeft" activeCell="A8" sqref="A8"/>
    </sheetView>
  </sheetViews>
  <sheetFormatPr defaultColWidth="11.42578125" defaultRowHeight="15" x14ac:dyDescent="0.25"/>
  <cols>
    <col min="1" max="1" width="12" customWidth="1"/>
    <col min="11" max="11" width="10.28515625" customWidth="1"/>
    <col min="20" max="20" width="10.5703125" customWidth="1"/>
  </cols>
  <sheetData>
    <row r="1" spans="1:20" x14ac:dyDescent="0.25">
      <c r="B1" s="514" t="s">
        <v>119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</row>
    <row r="2" spans="1:20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</row>
    <row r="3" spans="1:20" x14ac:dyDescent="0.25">
      <c r="B3" s="515" t="s">
        <v>120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</row>
    <row r="4" spans="1:20" x14ac:dyDescent="0.25">
      <c r="B4" s="492" t="s">
        <v>93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</row>
    <row r="5" spans="1:20" x14ac:dyDescent="0.25">
      <c r="B5" s="492" t="s">
        <v>94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</row>
    <row r="6" spans="1:20" x14ac:dyDescent="0.25">
      <c r="B6" s="492" t="s">
        <v>27</v>
      </c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</row>
    <row r="7" spans="1:20" s="401" customFormat="1" x14ac:dyDescent="0.25">
      <c r="B7" s="402"/>
      <c r="C7" s="402"/>
      <c r="D7" s="402"/>
      <c r="E7" s="402"/>
      <c r="F7" s="403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</row>
    <row r="8" spans="1:20" x14ac:dyDescent="0.25">
      <c r="B8" s="519" t="s">
        <v>127</v>
      </c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</row>
    <row r="9" spans="1:20" ht="12.75" customHeight="1" x14ac:dyDescent="0.25">
      <c r="B9" s="501" t="s">
        <v>122</v>
      </c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</row>
    <row r="10" spans="1:20" ht="27.75" customHeight="1" x14ac:dyDescent="0.25">
      <c r="A10" s="109"/>
      <c r="B10" s="516" t="s">
        <v>96</v>
      </c>
      <c r="C10" s="517"/>
      <c r="D10" s="517"/>
      <c r="E10" s="517"/>
      <c r="F10" s="517"/>
      <c r="G10" s="517"/>
      <c r="H10" s="517"/>
      <c r="I10" s="518"/>
      <c r="J10" s="114" t="s">
        <v>97</v>
      </c>
      <c r="K10" s="511" t="s">
        <v>98</v>
      </c>
      <c r="L10" s="512"/>
      <c r="M10" s="512"/>
      <c r="N10" s="512"/>
      <c r="O10" s="512"/>
      <c r="P10" s="512"/>
      <c r="Q10" s="513"/>
      <c r="R10" s="90"/>
      <c r="S10" s="357" t="s">
        <v>99</v>
      </c>
      <c r="T10" s="484" t="s">
        <v>100</v>
      </c>
    </row>
    <row r="11" spans="1:20" x14ac:dyDescent="0.25">
      <c r="A11" s="110" t="s">
        <v>91</v>
      </c>
      <c r="B11" s="103">
        <v>2012</v>
      </c>
      <c r="C11" s="404">
        <v>2013</v>
      </c>
      <c r="D11" s="404">
        <v>2014</v>
      </c>
      <c r="E11" s="404">
        <v>2015</v>
      </c>
      <c r="F11" s="404">
        <v>2016</v>
      </c>
      <c r="G11" s="404">
        <v>2017</v>
      </c>
      <c r="H11" s="404">
        <v>2018</v>
      </c>
      <c r="I11" s="104">
        <v>2019</v>
      </c>
      <c r="J11" s="101">
        <v>2019</v>
      </c>
      <c r="K11" s="105" t="s">
        <v>101</v>
      </c>
      <c r="L11" s="112" t="s">
        <v>102</v>
      </c>
      <c r="M11" s="112" t="s">
        <v>103</v>
      </c>
      <c r="N11" s="112" t="s">
        <v>104</v>
      </c>
      <c r="O11" s="112" t="s">
        <v>105</v>
      </c>
      <c r="P11" s="112" t="s">
        <v>252</v>
      </c>
      <c r="Q11" s="106" t="s">
        <v>253</v>
      </c>
      <c r="R11" s="77"/>
      <c r="S11" s="232" t="s">
        <v>256</v>
      </c>
      <c r="T11" s="232" t="s">
        <v>256</v>
      </c>
    </row>
    <row r="12" spans="1:20" x14ac:dyDescent="0.25">
      <c r="A12" s="110" t="s">
        <v>123</v>
      </c>
      <c r="B12" s="405">
        <v>1.7065335224451201</v>
      </c>
      <c r="C12" s="406">
        <v>1.7188257145392101</v>
      </c>
      <c r="D12" s="406">
        <v>1.6766610595090099</v>
      </c>
      <c r="E12" s="406">
        <v>1.7756559412192201</v>
      </c>
      <c r="F12" s="406">
        <v>1.90314325836239</v>
      </c>
      <c r="G12" s="406">
        <v>1.9503034094795502</v>
      </c>
      <c r="H12" s="406">
        <v>1.93437528388707</v>
      </c>
      <c r="I12" s="407">
        <v>2.01904800483103</v>
      </c>
      <c r="J12" s="60">
        <v>1130</v>
      </c>
      <c r="K12" s="99">
        <f t="shared" ref="K12:Q18" si="0">+C12/B12-1</f>
        <v>7.203018242781134E-3</v>
      </c>
      <c r="L12" s="24">
        <f t="shared" si="0"/>
        <v>-2.4531082281081584E-2</v>
      </c>
      <c r="M12" s="24">
        <f t="shared" si="0"/>
        <v>5.9042870441089468E-2</v>
      </c>
      <c r="N12" s="24">
        <f t="shared" si="0"/>
        <v>7.1797308354473843E-2</v>
      </c>
      <c r="O12" s="24">
        <f t="shared" si="0"/>
        <v>2.4780137233463062E-2</v>
      </c>
      <c r="P12" s="24">
        <f t="shared" si="0"/>
        <v>-8.1669987936546784E-3</v>
      </c>
      <c r="Q12" s="84">
        <f t="shared" si="0"/>
        <v>4.3772644144735251E-2</v>
      </c>
      <c r="R12" s="24"/>
      <c r="S12" s="107">
        <f>+I12/B12-1</f>
        <v>0.18312824112481496</v>
      </c>
      <c r="T12" s="71">
        <f>(1+S12)^(1/8)-1</f>
        <v>2.1242729351666156E-2</v>
      </c>
    </row>
    <row r="13" spans="1:20" x14ac:dyDescent="0.25">
      <c r="A13" s="110" t="s">
        <v>124</v>
      </c>
      <c r="B13" s="405">
        <v>1.5523670789706401</v>
      </c>
      <c r="C13" s="406">
        <v>1.60824550876007</v>
      </c>
      <c r="D13" s="406">
        <v>1.62704933533361</v>
      </c>
      <c r="E13" s="406">
        <v>1.5907156015269899</v>
      </c>
      <c r="F13" s="406">
        <v>1.5632832188288501</v>
      </c>
      <c r="G13" s="406">
        <v>1.6277402156807099</v>
      </c>
      <c r="H13" s="406">
        <v>1.6470040901163601</v>
      </c>
      <c r="I13" s="407">
        <v>1.6168281750373299</v>
      </c>
      <c r="J13" s="60">
        <v>1471</v>
      </c>
      <c r="K13" s="99">
        <f t="shared" si="0"/>
        <v>3.5995629220945791E-2</v>
      </c>
      <c r="L13" s="24">
        <f t="shared" si="0"/>
        <v>1.1692136847960111E-2</v>
      </c>
      <c r="M13" s="24">
        <f t="shared" si="0"/>
        <v>-2.2331058448925356E-2</v>
      </c>
      <c r="N13" s="24">
        <f t="shared" si="0"/>
        <v>-1.7245309388935648E-2</v>
      </c>
      <c r="O13" s="24">
        <f t="shared" si="0"/>
        <v>4.1231810125965884E-2</v>
      </c>
      <c r="P13" s="24">
        <f t="shared" si="0"/>
        <v>1.1834735205331404E-2</v>
      </c>
      <c r="Q13" s="84">
        <f t="shared" si="0"/>
        <v>-1.8321700146414432E-2</v>
      </c>
      <c r="R13" s="24"/>
      <c r="S13" s="107">
        <f t="shared" ref="S13:S18" si="1">+I13/B13-1</f>
        <v>4.1524390036300707E-2</v>
      </c>
      <c r="T13" s="71">
        <f t="shared" ref="T13:T18" si="2">(1+S13)^(1/8)-1</f>
        <v>5.0986289487979786E-3</v>
      </c>
    </row>
    <row r="14" spans="1:20" x14ac:dyDescent="0.25">
      <c r="A14" s="110" t="s">
        <v>48</v>
      </c>
      <c r="B14" s="405">
        <v>1.5019976138897499</v>
      </c>
      <c r="C14" s="406">
        <v>1.5123903140439199</v>
      </c>
      <c r="D14" s="406">
        <v>1.4938050234283</v>
      </c>
      <c r="E14" s="406">
        <v>1.53025163725962</v>
      </c>
      <c r="F14" s="406">
        <v>1.5087799902398502</v>
      </c>
      <c r="G14" s="406">
        <v>1.5267126316650601</v>
      </c>
      <c r="H14" s="406">
        <v>1.52890494146004</v>
      </c>
      <c r="I14" s="407">
        <v>1.51173062620627</v>
      </c>
      <c r="J14" s="60">
        <v>3004</v>
      </c>
      <c r="K14" s="99">
        <f t="shared" si="0"/>
        <v>6.9192521067031887E-3</v>
      </c>
      <c r="L14" s="24">
        <f t="shared" si="0"/>
        <v>-1.2288686619478129E-2</v>
      </c>
      <c r="M14" s="24">
        <f t="shared" si="0"/>
        <v>2.4398508011222564E-2</v>
      </c>
      <c r="N14" s="24">
        <f t="shared" si="0"/>
        <v>-1.4031448486617082E-2</v>
      </c>
      <c r="O14" s="24">
        <f t="shared" si="0"/>
        <v>1.1885524424511518E-2</v>
      </c>
      <c r="P14" s="24">
        <f t="shared" si="0"/>
        <v>1.4359675485156043E-3</v>
      </c>
      <c r="Q14" s="84">
        <f t="shared" si="0"/>
        <v>-1.123308244224086E-2</v>
      </c>
      <c r="R14" s="24"/>
      <c r="S14" s="107">
        <f t="shared" si="1"/>
        <v>6.4800451255806468E-3</v>
      </c>
      <c r="T14" s="71">
        <f t="shared" si="2"/>
        <v>8.0771851602601252E-4</v>
      </c>
    </row>
    <row r="15" spans="1:20" x14ac:dyDescent="0.25">
      <c r="A15" s="110" t="s">
        <v>49</v>
      </c>
      <c r="B15" s="405">
        <v>1.2819086543965801</v>
      </c>
      <c r="C15" s="406">
        <v>1.3539808468269501</v>
      </c>
      <c r="D15" s="406">
        <v>1.3418504672012301</v>
      </c>
      <c r="E15" s="406">
        <v>1.3419027489586901</v>
      </c>
      <c r="F15" s="406">
        <v>1.3336489556797499</v>
      </c>
      <c r="G15" s="406">
        <v>1.3121617089205901</v>
      </c>
      <c r="H15" s="406">
        <v>1.3602811451825201</v>
      </c>
      <c r="I15" s="407">
        <v>1.3112649609061</v>
      </c>
      <c r="J15" s="60">
        <v>5439</v>
      </c>
      <c r="K15" s="99">
        <f t="shared" si="0"/>
        <v>5.6222564831887922E-2</v>
      </c>
      <c r="L15" s="24">
        <f t="shared" si="0"/>
        <v>-8.9590481683308187E-3</v>
      </c>
      <c r="M15" s="24">
        <f t="shared" si="0"/>
        <v>3.8962431908595718E-5</v>
      </c>
      <c r="N15" s="24">
        <f t="shared" si="0"/>
        <v>-6.1508133024879008E-3</v>
      </c>
      <c r="O15" s="24">
        <f t="shared" si="0"/>
        <v>-1.6111621178609092E-2</v>
      </c>
      <c r="P15" s="24">
        <f t="shared" si="0"/>
        <v>3.6671879643183525E-2</v>
      </c>
      <c r="Q15" s="84">
        <f t="shared" si="0"/>
        <v>-3.6033862889309654E-2</v>
      </c>
      <c r="R15" s="24"/>
      <c r="S15" s="107">
        <f t="shared" si="1"/>
        <v>2.2900466744518955E-2</v>
      </c>
      <c r="T15" s="71">
        <f t="shared" si="2"/>
        <v>2.8342823519198479E-3</v>
      </c>
    </row>
    <row r="16" spans="1:20" x14ac:dyDescent="0.25">
      <c r="A16" s="110" t="s">
        <v>50</v>
      </c>
      <c r="B16" s="405">
        <v>1.18316661337838</v>
      </c>
      <c r="C16" s="406">
        <v>1.24648841919121</v>
      </c>
      <c r="D16" s="406">
        <v>1.2272991104040401</v>
      </c>
      <c r="E16" s="406">
        <v>1.24963324894276</v>
      </c>
      <c r="F16" s="406">
        <v>1.22120707125945</v>
      </c>
      <c r="G16" s="406">
        <v>1.2569751660620299</v>
      </c>
      <c r="H16" s="406">
        <v>1.2262625604867801</v>
      </c>
      <c r="I16" s="407">
        <v>1.2308395290387599</v>
      </c>
      <c r="J16" s="60">
        <v>7401</v>
      </c>
      <c r="K16" s="99">
        <f t="shared" si="0"/>
        <v>5.3518925480852353E-2</v>
      </c>
      <c r="L16" s="24">
        <f t="shared" si="0"/>
        <v>-1.5394694801593944E-2</v>
      </c>
      <c r="M16" s="24">
        <f t="shared" si="0"/>
        <v>1.8197795752795232E-2</v>
      </c>
      <c r="N16" s="24">
        <f t="shared" si="0"/>
        <v>-2.2747616316514896E-2</v>
      </c>
      <c r="O16" s="24">
        <f t="shared" si="0"/>
        <v>2.9289131748714503E-2</v>
      </c>
      <c r="P16" s="24">
        <f t="shared" si="0"/>
        <v>-2.4433740939742821E-2</v>
      </c>
      <c r="Q16" s="84">
        <f t="shared" si="0"/>
        <v>3.7324539617054064E-3</v>
      </c>
      <c r="R16" s="24"/>
      <c r="S16" s="107">
        <f t="shared" si="1"/>
        <v>4.02926478158947E-2</v>
      </c>
      <c r="T16" s="71">
        <f t="shared" si="2"/>
        <v>4.949969030408452E-3</v>
      </c>
    </row>
    <row r="17" spans="1:20" x14ac:dyDescent="0.25">
      <c r="A17" s="110" t="s">
        <v>125</v>
      </c>
      <c r="B17" s="405">
        <v>1.1859922173081801</v>
      </c>
      <c r="C17" s="406">
        <v>1.2465711496257399</v>
      </c>
      <c r="D17" s="406">
        <v>1.2208846644369999</v>
      </c>
      <c r="E17" s="406">
        <v>1.2720520947678</v>
      </c>
      <c r="F17" s="406">
        <v>1.26457239403831</v>
      </c>
      <c r="G17" s="406">
        <v>1.2746006149793601</v>
      </c>
      <c r="H17" s="406">
        <v>1.2240260787885899</v>
      </c>
      <c r="I17" s="407">
        <v>1.1336435199874699</v>
      </c>
      <c r="J17" s="60">
        <v>3627</v>
      </c>
      <c r="K17" s="99">
        <f t="shared" si="0"/>
        <v>5.1078692957239102E-2</v>
      </c>
      <c r="L17" s="24">
        <f t="shared" si="0"/>
        <v>-2.0605711271636462E-2</v>
      </c>
      <c r="M17" s="24">
        <f t="shared" si="0"/>
        <v>4.1910126174281581E-2</v>
      </c>
      <c r="N17" s="24">
        <f t="shared" si="0"/>
        <v>-5.8800270525519727E-3</v>
      </c>
      <c r="O17" s="24">
        <f t="shared" si="0"/>
        <v>7.9301279929302471E-3</v>
      </c>
      <c r="P17" s="24">
        <f t="shared" si="0"/>
        <v>-3.9678731985853588E-2</v>
      </c>
      <c r="Q17" s="84">
        <f t="shared" si="0"/>
        <v>-7.384038654680547E-2</v>
      </c>
      <c r="R17" s="24"/>
      <c r="S17" s="107">
        <f t="shared" si="1"/>
        <v>-4.4139157539772711E-2</v>
      </c>
      <c r="T17" s="71">
        <f t="shared" si="2"/>
        <v>-5.6269762792403588E-3</v>
      </c>
    </row>
    <row r="18" spans="1:20" x14ac:dyDescent="0.25">
      <c r="A18" s="111" t="s">
        <v>110</v>
      </c>
      <c r="B18" s="408">
        <v>1.29125689730841</v>
      </c>
      <c r="C18" s="409">
        <v>1.3483972933872599</v>
      </c>
      <c r="D18" s="409">
        <v>1.32924240967492</v>
      </c>
      <c r="E18" s="409">
        <v>1.3480537843670601</v>
      </c>
      <c r="F18" s="409">
        <v>1.3317011720129801</v>
      </c>
      <c r="G18" s="409">
        <v>1.34708907905588</v>
      </c>
      <c r="H18" s="409">
        <v>1.34450433057441</v>
      </c>
      <c r="I18" s="410">
        <v>1.3124897808360201</v>
      </c>
      <c r="J18" s="61">
        <v>22072</v>
      </c>
      <c r="K18" s="100">
        <f t="shared" si="0"/>
        <v>4.4251764461400001E-2</v>
      </c>
      <c r="L18" s="17">
        <f t="shared" si="0"/>
        <v>-1.4205667577559145E-2</v>
      </c>
      <c r="M18" s="17">
        <f t="shared" si="0"/>
        <v>1.4151951935343909E-2</v>
      </c>
      <c r="N18" s="17">
        <f t="shared" si="0"/>
        <v>-1.2130534066011278E-2</v>
      </c>
      <c r="O18" s="17">
        <f t="shared" si="0"/>
        <v>1.1555075092139377E-2</v>
      </c>
      <c r="P18" s="17">
        <f t="shared" si="0"/>
        <v>-1.9187658200611191E-3</v>
      </c>
      <c r="Q18" s="85">
        <f t="shared" si="0"/>
        <v>-2.3811414370612294E-2</v>
      </c>
      <c r="R18" s="17"/>
      <c r="S18" s="108">
        <f t="shared" si="1"/>
        <v>1.6443578014467608E-2</v>
      </c>
      <c r="T18" s="76">
        <f t="shared" si="2"/>
        <v>2.0408104260933868E-3</v>
      </c>
    </row>
    <row r="19" spans="1:20" x14ac:dyDescent="0.25">
      <c r="J19" s="115"/>
    </row>
    <row r="20" spans="1:20" ht="12.75" customHeight="1" x14ac:dyDescent="0.25">
      <c r="B20" s="501" t="s">
        <v>126</v>
      </c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</row>
    <row r="21" spans="1:20" ht="27.75" customHeight="1" x14ac:dyDescent="0.25">
      <c r="A21" s="109"/>
      <c r="B21" s="516" t="s">
        <v>96</v>
      </c>
      <c r="C21" s="517"/>
      <c r="D21" s="517"/>
      <c r="E21" s="517"/>
      <c r="F21" s="517"/>
      <c r="G21" s="517"/>
      <c r="H21" s="517"/>
      <c r="I21" s="518"/>
      <c r="J21" s="114" t="s">
        <v>111</v>
      </c>
      <c r="K21" s="511" t="s">
        <v>98</v>
      </c>
      <c r="L21" s="512"/>
      <c r="M21" s="512"/>
      <c r="N21" s="512"/>
      <c r="O21" s="512"/>
      <c r="P21" s="512"/>
      <c r="Q21" s="513"/>
      <c r="R21" s="90"/>
      <c r="S21" s="102" t="s">
        <v>99</v>
      </c>
      <c r="T21" s="113" t="s">
        <v>100</v>
      </c>
    </row>
    <row r="22" spans="1:20" x14ac:dyDescent="0.25">
      <c r="A22" s="110" t="s">
        <v>91</v>
      </c>
      <c r="B22" s="103">
        <v>2012</v>
      </c>
      <c r="C22" s="404">
        <v>2013</v>
      </c>
      <c r="D22" s="404">
        <v>2014</v>
      </c>
      <c r="E22" s="404">
        <v>2015</v>
      </c>
      <c r="F22" s="404">
        <v>2016</v>
      </c>
      <c r="G22" s="404">
        <v>2017</v>
      </c>
      <c r="H22" s="404">
        <v>2018</v>
      </c>
      <c r="I22" s="104">
        <v>2019</v>
      </c>
      <c r="J22" s="101">
        <v>2019</v>
      </c>
      <c r="K22" s="105" t="s">
        <v>101</v>
      </c>
      <c r="L22" s="112" t="s">
        <v>102</v>
      </c>
      <c r="M22" s="112" t="s">
        <v>103</v>
      </c>
      <c r="N22" s="112" t="s">
        <v>104</v>
      </c>
      <c r="O22" s="112" t="s">
        <v>105</v>
      </c>
      <c r="P22" s="112" t="s">
        <v>252</v>
      </c>
      <c r="Q22" s="106" t="s">
        <v>253</v>
      </c>
      <c r="R22" s="77"/>
      <c r="S22" s="112" t="s">
        <v>256</v>
      </c>
      <c r="T22" s="112" t="s">
        <v>256</v>
      </c>
    </row>
    <row r="23" spans="1:20" x14ac:dyDescent="0.25">
      <c r="A23" s="110" t="s">
        <v>123</v>
      </c>
      <c r="B23" s="412">
        <v>1.5682961416199799</v>
      </c>
      <c r="C23" s="411">
        <v>1.52630068567602</v>
      </c>
      <c r="D23" s="411">
        <v>1.5031835229375698</v>
      </c>
      <c r="E23" s="411">
        <v>1.6459888508251899</v>
      </c>
      <c r="F23" s="411">
        <v>1.71384954028055</v>
      </c>
      <c r="G23" s="411">
        <v>1.7007487945045501</v>
      </c>
      <c r="H23" s="411">
        <v>1.6102948536900601</v>
      </c>
      <c r="I23" s="413">
        <v>1.7306681508579502</v>
      </c>
      <c r="J23" s="60">
        <v>29.084824826207601</v>
      </c>
      <c r="K23" s="99">
        <f t="shared" ref="K23:Q29" si="3">+C23/B23-1</f>
        <v>-2.6777758887157943E-2</v>
      </c>
      <c r="L23" s="24">
        <f t="shared" si="3"/>
        <v>-1.5145877188812995E-2</v>
      </c>
      <c r="M23" s="24">
        <f t="shared" si="3"/>
        <v>9.5001924720772069E-2</v>
      </c>
      <c r="N23" s="24">
        <f t="shared" si="3"/>
        <v>4.1227915621262712E-2</v>
      </c>
      <c r="O23" s="24">
        <f t="shared" si="3"/>
        <v>-7.644046614415978E-3</v>
      </c>
      <c r="P23" s="24">
        <f t="shared" si="3"/>
        <v>-5.3184774322206918E-2</v>
      </c>
      <c r="Q23" s="84">
        <f t="shared" si="3"/>
        <v>7.4752333022768847E-2</v>
      </c>
      <c r="R23" s="24"/>
      <c r="S23" s="485">
        <f>+I23/B23-1</f>
        <v>0.10353402328099026</v>
      </c>
      <c r="T23" s="486">
        <f>(1+S23)^(1/8)-1</f>
        <v>1.2390860711848584E-2</v>
      </c>
    </row>
    <row r="24" spans="1:20" x14ac:dyDescent="0.25">
      <c r="A24" s="110" t="s">
        <v>124</v>
      </c>
      <c r="B24" s="412">
        <v>1.4556386158755199</v>
      </c>
      <c r="C24" s="411">
        <v>1.46614650160218</v>
      </c>
      <c r="D24" s="411">
        <v>1.47595717096491</v>
      </c>
      <c r="E24" s="411">
        <v>1.46710496450478</v>
      </c>
      <c r="F24" s="411">
        <v>1.4218401334175399</v>
      </c>
      <c r="G24" s="411">
        <v>1.4661486694791299</v>
      </c>
      <c r="H24" s="411">
        <v>1.44731398032458</v>
      </c>
      <c r="I24" s="413">
        <v>1.3342357347052398</v>
      </c>
      <c r="J24" s="60">
        <v>57.751397294888697</v>
      </c>
      <c r="K24" s="99">
        <f t="shared" si="3"/>
        <v>7.2187461998183267E-3</v>
      </c>
      <c r="L24" s="24">
        <f t="shared" si="3"/>
        <v>6.6914659292294232E-3</v>
      </c>
      <c r="M24" s="24">
        <f t="shared" si="3"/>
        <v>-5.9976038832771916E-3</v>
      </c>
      <c r="N24" s="24">
        <f t="shared" si="3"/>
        <v>-3.0853164689902846E-2</v>
      </c>
      <c r="O24" s="24">
        <f t="shared" si="3"/>
        <v>3.1162811500537568E-2</v>
      </c>
      <c r="P24" s="24">
        <f t="shared" si="3"/>
        <v>-1.2846370594355339E-2</v>
      </c>
      <c r="Q24" s="84">
        <f t="shared" si="3"/>
        <v>-7.8129726622264029E-2</v>
      </c>
      <c r="R24" s="24"/>
      <c r="S24" s="107">
        <f t="shared" ref="S24:S29" si="4">+I24/B24-1</f>
        <v>-8.3401800313781971E-2</v>
      </c>
      <c r="T24" s="71">
        <f t="shared" ref="T24:T29" si="5">(1+S24)^(1/8)-1</f>
        <v>-1.0826723415093942E-2</v>
      </c>
    </row>
    <row r="25" spans="1:20" x14ac:dyDescent="0.25">
      <c r="A25" s="110" t="s">
        <v>48</v>
      </c>
      <c r="B25" s="412">
        <v>1.4263841471376402</v>
      </c>
      <c r="C25" s="411">
        <v>1.4281703432511301</v>
      </c>
      <c r="D25" s="411">
        <v>1.3838397718467901</v>
      </c>
      <c r="E25" s="411">
        <v>1.4548461718588501</v>
      </c>
      <c r="F25" s="411">
        <v>1.39961367303355</v>
      </c>
      <c r="G25" s="411">
        <v>1.4317230455341101</v>
      </c>
      <c r="H25" s="411">
        <v>1.3942240098355001</v>
      </c>
      <c r="I25" s="413">
        <v>1.3355819423728499</v>
      </c>
      <c r="J25" s="60">
        <v>112.194821033428</v>
      </c>
      <c r="K25" s="99">
        <f t="shared" si="3"/>
        <v>1.2522546027129433E-3</v>
      </c>
      <c r="L25" s="24">
        <f t="shared" si="3"/>
        <v>-3.1040114797107887E-2</v>
      </c>
      <c r="M25" s="24">
        <f t="shared" si="3"/>
        <v>5.1311142703536428E-2</v>
      </c>
      <c r="N25" s="24">
        <f t="shared" si="3"/>
        <v>-3.7964494043194796E-2</v>
      </c>
      <c r="O25" s="24">
        <f t="shared" si="3"/>
        <v>2.2941596755743143E-2</v>
      </c>
      <c r="P25" s="24">
        <f t="shared" si="3"/>
        <v>-2.6191542991208072E-2</v>
      </c>
      <c r="Q25" s="84">
        <f t="shared" si="3"/>
        <v>-4.2060721267860868E-2</v>
      </c>
      <c r="R25" s="24"/>
      <c r="S25" s="107">
        <f t="shared" si="4"/>
        <v>-6.3659011457050552E-2</v>
      </c>
      <c r="T25" s="71">
        <f t="shared" si="5"/>
        <v>-8.1882378556159541E-3</v>
      </c>
    </row>
    <row r="26" spans="1:20" x14ac:dyDescent="0.25">
      <c r="A26" s="110" t="s">
        <v>49</v>
      </c>
      <c r="B26" s="412">
        <v>1.2193390924109799</v>
      </c>
      <c r="C26" s="411">
        <v>1.2648597565339599</v>
      </c>
      <c r="D26" s="411">
        <v>1.2750635771543799</v>
      </c>
      <c r="E26" s="411">
        <v>1.26504567912828</v>
      </c>
      <c r="F26" s="411">
        <v>1.25946837012535</v>
      </c>
      <c r="G26" s="411">
        <v>1.2545318481847401</v>
      </c>
      <c r="H26" s="411">
        <v>1.2648864576516601</v>
      </c>
      <c r="I26" s="413">
        <v>1.1923407010869</v>
      </c>
      <c r="J26" s="60">
        <v>190.717802212663</v>
      </c>
      <c r="K26" s="99">
        <f t="shared" si="3"/>
        <v>3.7332243677165033E-2</v>
      </c>
      <c r="L26" s="24">
        <f t="shared" si="3"/>
        <v>8.0671557203946254E-3</v>
      </c>
      <c r="M26" s="24">
        <f t="shared" si="3"/>
        <v>-7.8567831483801198E-3</v>
      </c>
      <c r="N26" s="24">
        <f t="shared" si="3"/>
        <v>-4.4087807222686903E-3</v>
      </c>
      <c r="O26" s="24">
        <f t="shared" si="3"/>
        <v>-3.9195283166330031E-3</v>
      </c>
      <c r="P26" s="24">
        <f t="shared" si="3"/>
        <v>8.2537637301935973E-3</v>
      </c>
      <c r="Q26" s="84">
        <f t="shared" si="3"/>
        <v>-5.7353572034794076E-2</v>
      </c>
      <c r="R26" s="24"/>
      <c r="S26" s="107">
        <f t="shared" si="4"/>
        <v>-2.2141823789719073E-2</v>
      </c>
      <c r="T26" s="71">
        <f t="shared" si="5"/>
        <v>-2.7949161244410492E-3</v>
      </c>
    </row>
    <row r="27" spans="1:20" x14ac:dyDescent="0.25">
      <c r="A27" s="110" t="s">
        <v>50</v>
      </c>
      <c r="B27" s="412">
        <v>1.13654675693727</v>
      </c>
      <c r="C27" s="411">
        <v>1.1791128113579801</v>
      </c>
      <c r="D27" s="411">
        <v>1.1742762161096101</v>
      </c>
      <c r="E27" s="411">
        <v>1.1965345848959601</v>
      </c>
      <c r="F27" s="411">
        <v>1.1780773573238701</v>
      </c>
      <c r="G27" s="411">
        <v>1.2054106499324899</v>
      </c>
      <c r="H27" s="411">
        <v>1.15482138952961</v>
      </c>
      <c r="I27" s="413">
        <v>1.15452402375811</v>
      </c>
      <c r="J27" s="60">
        <v>233.60984739154</v>
      </c>
      <c r="K27" s="99">
        <f t="shared" si="3"/>
        <v>3.7452092631380829E-2</v>
      </c>
      <c r="L27" s="24">
        <f t="shared" si="3"/>
        <v>-4.1018935608032603E-3</v>
      </c>
      <c r="M27" s="24">
        <f t="shared" si="3"/>
        <v>1.8954968584897536E-2</v>
      </c>
      <c r="N27" s="24">
        <f t="shared" si="3"/>
        <v>-1.5425569645105441E-2</v>
      </c>
      <c r="O27" s="24">
        <f t="shared" si="3"/>
        <v>2.320161103062901E-2</v>
      </c>
      <c r="P27" s="24">
        <f t="shared" si="3"/>
        <v>-4.1968486345888234E-2</v>
      </c>
      <c r="Q27" s="84">
        <f t="shared" si="3"/>
        <v>-2.5749936240881954E-4</v>
      </c>
      <c r="R27" s="24"/>
      <c r="S27" s="107">
        <f t="shared" si="4"/>
        <v>1.5817445882547299E-2</v>
      </c>
      <c r="T27" s="71">
        <f t="shared" si="5"/>
        <v>1.9636321257716638E-3</v>
      </c>
    </row>
    <row r="28" spans="1:20" x14ac:dyDescent="0.25">
      <c r="A28" s="110" t="s">
        <v>125</v>
      </c>
      <c r="B28" s="412">
        <v>1.1405850939648701</v>
      </c>
      <c r="C28" s="411">
        <v>1.17221792832167</v>
      </c>
      <c r="D28" s="411">
        <v>1.1470748645087701</v>
      </c>
      <c r="E28" s="411">
        <v>1.1891683293950901</v>
      </c>
      <c r="F28" s="411">
        <v>1.23082867792682</v>
      </c>
      <c r="G28" s="411">
        <v>1.2089022289117701</v>
      </c>
      <c r="H28" s="411">
        <v>1.1457946531259</v>
      </c>
      <c r="I28" s="413">
        <v>1.0696779637515501</v>
      </c>
      <c r="J28" s="60">
        <v>124.38182098598701</v>
      </c>
      <c r="K28" s="99">
        <f t="shared" si="3"/>
        <v>2.7733866174630473E-2</v>
      </c>
      <c r="L28" s="24">
        <f t="shared" si="3"/>
        <v>-2.1449137745998104E-2</v>
      </c>
      <c r="M28" s="24">
        <f t="shared" si="3"/>
        <v>3.6696353645885527E-2</v>
      </c>
      <c r="N28" s="24">
        <f t="shared" si="3"/>
        <v>3.5033180334462788E-2</v>
      </c>
      <c r="O28" s="24">
        <f t="shared" si="3"/>
        <v>-1.7814379375675871E-2</v>
      </c>
      <c r="P28" s="24">
        <f t="shared" si="3"/>
        <v>-5.2202381860672276E-2</v>
      </c>
      <c r="Q28" s="84">
        <f t="shared" si="3"/>
        <v>-6.6431353267963122E-2</v>
      </c>
      <c r="R28" s="24"/>
      <c r="S28" s="107">
        <f t="shared" si="4"/>
        <v>-6.216733024875376E-2</v>
      </c>
      <c r="T28" s="71">
        <f t="shared" si="5"/>
        <v>-7.9908689412528933E-3</v>
      </c>
    </row>
    <row r="29" spans="1:20" x14ac:dyDescent="0.25">
      <c r="A29" s="111" t="s">
        <v>110</v>
      </c>
      <c r="B29" s="414">
        <v>1.2491035308458001</v>
      </c>
      <c r="C29" s="415">
        <v>1.28071611674036</v>
      </c>
      <c r="D29" s="415">
        <v>1.2681146424170799</v>
      </c>
      <c r="E29" s="415">
        <v>1.29055489341103</v>
      </c>
      <c r="F29" s="415">
        <v>1.2772424338194701</v>
      </c>
      <c r="G29" s="415">
        <v>1.28628895571039</v>
      </c>
      <c r="H29" s="415">
        <v>1.26067542088853</v>
      </c>
      <c r="I29" s="416">
        <v>1.2135129638164701</v>
      </c>
      <c r="J29" s="61">
        <v>747.74051374471401</v>
      </c>
      <c r="K29" s="100">
        <f t="shared" si="3"/>
        <v>2.5308219145897537E-2</v>
      </c>
      <c r="L29" s="17">
        <f t="shared" si="3"/>
        <v>-9.8393970049763801E-3</v>
      </c>
      <c r="M29" s="17">
        <f t="shared" si="3"/>
        <v>1.7695758919065829E-2</v>
      </c>
      <c r="N29" s="17">
        <f t="shared" si="3"/>
        <v>-1.0315298992338184E-2</v>
      </c>
      <c r="O29" s="17">
        <f t="shared" si="3"/>
        <v>7.0828541640814979E-3</v>
      </c>
      <c r="P29" s="17">
        <f t="shared" si="3"/>
        <v>-1.9912737886888077E-2</v>
      </c>
      <c r="Q29" s="85">
        <f t="shared" si="3"/>
        <v>-3.7410467667260083E-2</v>
      </c>
      <c r="R29" s="17"/>
      <c r="S29" s="108">
        <f t="shared" si="4"/>
        <v>-2.8492888019642892E-2</v>
      </c>
      <c r="T29" s="76">
        <f t="shared" si="5"/>
        <v>-3.6068159530899813E-3</v>
      </c>
    </row>
    <row r="32" spans="1:20" x14ac:dyDescent="0.25">
      <c r="B32" s="519" t="s">
        <v>121</v>
      </c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</row>
    <row r="33" spans="1:20" x14ac:dyDescent="0.25">
      <c r="B33" s="520" t="s">
        <v>122</v>
      </c>
      <c r="C33" s="520"/>
      <c r="D33" s="520"/>
      <c r="E33" s="520"/>
      <c r="F33" s="520"/>
      <c r="G33" s="520"/>
      <c r="H33" s="520"/>
      <c r="I33" s="520"/>
      <c r="J33" s="520"/>
      <c r="K33" s="520"/>
      <c r="L33" s="520"/>
      <c r="M33" s="520"/>
      <c r="N33" s="520"/>
      <c r="O33" s="520"/>
      <c r="P33" s="520"/>
      <c r="Q33" s="520"/>
      <c r="R33" s="520"/>
      <c r="S33" s="520"/>
      <c r="T33" s="520"/>
    </row>
    <row r="34" spans="1:20" ht="27.75" x14ac:dyDescent="0.25">
      <c r="A34" s="109"/>
      <c r="B34" s="516" t="s">
        <v>96</v>
      </c>
      <c r="C34" s="517"/>
      <c r="D34" s="517"/>
      <c r="E34" s="517"/>
      <c r="F34" s="517"/>
      <c r="G34" s="517"/>
      <c r="H34" s="517"/>
      <c r="I34" s="518"/>
      <c r="J34" s="114" t="s">
        <v>97</v>
      </c>
      <c r="K34" s="511" t="s">
        <v>98</v>
      </c>
      <c r="L34" s="512"/>
      <c r="M34" s="512"/>
      <c r="N34" s="512"/>
      <c r="O34" s="512"/>
      <c r="P34" s="512"/>
      <c r="Q34" s="513"/>
      <c r="R34" s="90"/>
      <c r="S34" s="357" t="s">
        <v>99</v>
      </c>
      <c r="T34" s="484" t="s">
        <v>100</v>
      </c>
    </row>
    <row r="35" spans="1:20" x14ac:dyDescent="0.25">
      <c r="A35" s="110" t="s">
        <v>91</v>
      </c>
      <c r="B35" s="103">
        <v>2012</v>
      </c>
      <c r="C35" s="404">
        <v>2013</v>
      </c>
      <c r="D35" s="404">
        <v>2014</v>
      </c>
      <c r="E35" s="404">
        <v>2015</v>
      </c>
      <c r="F35" s="404">
        <v>2016</v>
      </c>
      <c r="G35" s="404">
        <v>2017</v>
      </c>
      <c r="H35" s="404">
        <v>2018</v>
      </c>
      <c r="I35" s="104">
        <v>2019</v>
      </c>
      <c r="J35" s="101">
        <v>2019</v>
      </c>
      <c r="K35" s="105" t="s">
        <v>101</v>
      </c>
      <c r="L35" s="112" t="s">
        <v>102</v>
      </c>
      <c r="M35" s="112" t="s">
        <v>103</v>
      </c>
      <c r="N35" s="112" t="s">
        <v>104</v>
      </c>
      <c r="O35" s="112" t="s">
        <v>105</v>
      </c>
      <c r="P35" s="112" t="s">
        <v>252</v>
      </c>
      <c r="Q35" s="106" t="s">
        <v>253</v>
      </c>
      <c r="R35" s="77"/>
      <c r="S35" s="112" t="s">
        <v>256</v>
      </c>
      <c r="T35" s="112" t="s">
        <v>256</v>
      </c>
    </row>
    <row r="36" spans="1:20" x14ac:dyDescent="0.25">
      <c r="A36" s="110" t="s">
        <v>123</v>
      </c>
      <c r="B36" s="405">
        <v>1.08005409758629</v>
      </c>
      <c r="C36" s="406">
        <v>1.0455379845918999</v>
      </c>
      <c r="D36" s="406">
        <v>1.0193312351542301</v>
      </c>
      <c r="E36" s="406">
        <v>1.01917834884381</v>
      </c>
      <c r="F36" s="406">
        <v>1.0123613012046999</v>
      </c>
      <c r="G36" s="406">
        <v>1.0975298013277999</v>
      </c>
      <c r="H36" s="406">
        <v>1.06383712560932</v>
      </c>
      <c r="I36" s="407">
        <v>0.99743995447393596</v>
      </c>
      <c r="J36" s="60">
        <v>1168</v>
      </c>
      <c r="K36" s="99">
        <f t="shared" ref="K36:Q42" si="6">+C36/B36-1</f>
        <v>-3.1957763107909876E-2</v>
      </c>
      <c r="L36" s="24">
        <f t="shared" si="6"/>
        <v>-2.5065325051675691E-2</v>
      </c>
      <c r="M36" s="24">
        <f t="shared" si="6"/>
        <v>-1.499868787960823E-4</v>
      </c>
      <c r="N36" s="24">
        <f t="shared" si="6"/>
        <v>-6.6887681109430996E-3</v>
      </c>
      <c r="O36" s="24">
        <f t="shared" si="6"/>
        <v>8.4128561632838217E-2</v>
      </c>
      <c r="P36" s="24">
        <f t="shared" si="6"/>
        <v>-3.0698643150936067E-2</v>
      </c>
      <c r="Q36" s="84">
        <f t="shared" si="6"/>
        <v>-6.24129103384643E-2</v>
      </c>
      <c r="R36" s="24"/>
      <c r="S36" s="485">
        <f>+I36/B36-1</f>
        <v>-7.6490745507082014E-2</v>
      </c>
      <c r="T36" s="486">
        <f>(1+S36)^(1/8)-1</f>
        <v>-9.8975014121773786E-3</v>
      </c>
    </row>
    <row r="37" spans="1:20" x14ac:dyDescent="0.25">
      <c r="A37" s="110" t="s">
        <v>124</v>
      </c>
      <c r="B37" s="405">
        <v>1.04332884298141</v>
      </c>
      <c r="C37" s="406">
        <v>0.97359984642187702</v>
      </c>
      <c r="D37" s="406">
        <v>1.00412636093382</v>
      </c>
      <c r="E37" s="406">
        <v>0.94836952502358196</v>
      </c>
      <c r="F37" s="406">
        <v>0.92055282243859904</v>
      </c>
      <c r="G37" s="406">
        <v>0.92087621584887303</v>
      </c>
      <c r="H37" s="406">
        <v>0.91745314237141795</v>
      </c>
      <c r="I37" s="407">
        <v>0.896438078043852</v>
      </c>
      <c r="J37" s="60">
        <v>4763</v>
      </c>
      <c r="K37" s="99">
        <f t="shared" si="6"/>
        <v>-6.6833191690815252E-2</v>
      </c>
      <c r="L37" s="24">
        <f t="shared" si="6"/>
        <v>3.1354272111003834E-2</v>
      </c>
      <c r="M37" s="24">
        <f t="shared" si="6"/>
        <v>-5.5527708542961851E-2</v>
      </c>
      <c r="N37" s="24">
        <f t="shared" si="6"/>
        <v>-2.933108018658781E-2</v>
      </c>
      <c r="O37" s="24">
        <f t="shared" si="6"/>
        <v>3.5130348024714486E-4</v>
      </c>
      <c r="P37" s="24">
        <f t="shared" si="6"/>
        <v>-3.7171917555712808E-3</v>
      </c>
      <c r="Q37" s="84">
        <f t="shared" si="6"/>
        <v>-2.2905872089823087E-2</v>
      </c>
      <c r="R37" s="24"/>
      <c r="S37" s="107">
        <f t="shared" ref="S37:S42" si="7">+I37/B37-1</f>
        <v>-0.14079047648850951</v>
      </c>
      <c r="T37" s="71">
        <f t="shared" ref="T37:T42" si="8">(1+S37)^(1/8)-1</f>
        <v>-1.8789051996952355E-2</v>
      </c>
    </row>
    <row r="38" spans="1:20" x14ac:dyDescent="0.25">
      <c r="A38" s="110" t="s">
        <v>48</v>
      </c>
      <c r="B38" s="405">
        <v>0.98668716875315798</v>
      </c>
      <c r="C38" s="406">
        <v>0.97775331904153406</v>
      </c>
      <c r="D38" s="406">
        <v>0.97010557092164107</v>
      </c>
      <c r="E38" s="406">
        <v>0.92336966834011303</v>
      </c>
      <c r="F38" s="406">
        <v>0.91819883757419807</v>
      </c>
      <c r="G38" s="406">
        <v>0.87421220171495706</v>
      </c>
      <c r="H38" s="406">
        <v>0.87706936608109498</v>
      </c>
      <c r="I38" s="407">
        <v>0.85335904854139499</v>
      </c>
      <c r="J38" s="60">
        <v>7964</v>
      </c>
      <c r="K38" s="99">
        <f t="shared" si="6"/>
        <v>-9.054389267991958E-3</v>
      </c>
      <c r="L38" s="24">
        <f t="shared" si="6"/>
        <v>-7.8217562353967152E-3</v>
      </c>
      <c r="M38" s="24">
        <f t="shared" si="6"/>
        <v>-4.8176099573499997E-2</v>
      </c>
      <c r="N38" s="24">
        <f t="shared" si="6"/>
        <v>-5.599957355335583E-3</v>
      </c>
      <c r="O38" s="24">
        <f t="shared" si="6"/>
        <v>-4.790534910221611E-2</v>
      </c>
      <c r="P38" s="24">
        <f t="shared" si="6"/>
        <v>3.2682732642406176E-3</v>
      </c>
      <c r="Q38" s="84">
        <f t="shared" si="6"/>
        <v>-2.703357163828668E-2</v>
      </c>
      <c r="R38" s="24"/>
      <c r="S38" s="107">
        <f t="shared" si="7"/>
        <v>-0.1351270437419847</v>
      </c>
      <c r="T38" s="71">
        <f t="shared" si="8"/>
        <v>-1.7982924000044198E-2</v>
      </c>
    </row>
    <row r="39" spans="1:20" x14ac:dyDescent="0.25">
      <c r="A39" s="110" t="s">
        <v>49</v>
      </c>
      <c r="B39" s="405">
        <v>0.94965793948045496</v>
      </c>
      <c r="C39" s="406">
        <v>0.94465863546296203</v>
      </c>
      <c r="D39" s="406">
        <v>0.93440231749148095</v>
      </c>
      <c r="E39" s="406">
        <v>0.93210389243117897</v>
      </c>
      <c r="F39" s="406">
        <v>0.91012057338849406</v>
      </c>
      <c r="G39" s="406">
        <v>0.88104000140888705</v>
      </c>
      <c r="H39" s="406">
        <v>0.890024749691112</v>
      </c>
      <c r="I39" s="407">
        <v>0.87143716689892703</v>
      </c>
      <c r="J39" s="60">
        <v>10340</v>
      </c>
      <c r="K39" s="99">
        <f t="shared" si="6"/>
        <v>-5.2643207724120122E-3</v>
      </c>
      <c r="L39" s="24">
        <f t="shared" si="6"/>
        <v>-1.0857168490768787E-2</v>
      </c>
      <c r="M39" s="24">
        <f t="shared" si="6"/>
        <v>-2.4597809929157721E-3</v>
      </c>
      <c r="N39" s="24">
        <f t="shared" si="6"/>
        <v>-2.3584623153269368E-2</v>
      </c>
      <c r="O39" s="24">
        <f t="shared" si="6"/>
        <v>-3.1952438863497301E-2</v>
      </c>
      <c r="P39" s="24">
        <f t="shared" si="6"/>
        <v>1.0197889162645524E-2</v>
      </c>
      <c r="Q39" s="84">
        <f t="shared" si="6"/>
        <v>-2.0884343720369514E-2</v>
      </c>
      <c r="R39" s="24"/>
      <c r="S39" s="107">
        <f t="shared" si="7"/>
        <v>-8.2367312828787065E-2</v>
      </c>
      <c r="T39" s="71">
        <f t="shared" si="8"/>
        <v>-1.0687242661224894E-2</v>
      </c>
    </row>
    <row r="40" spans="1:20" x14ac:dyDescent="0.25">
      <c r="A40" s="110" t="s">
        <v>50</v>
      </c>
      <c r="B40" s="405">
        <v>1.0106441549595599</v>
      </c>
      <c r="C40" s="406">
        <v>0.99822482653973799</v>
      </c>
      <c r="D40" s="406">
        <v>0.95599489129418702</v>
      </c>
      <c r="E40" s="406">
        <v>0.97619705375258403</v>
      </c>
      <c r="F40" s="406">
        <v>0.96761603027371701</v>
      </c>
      <c r="G40" s="406">
        <v>0.93044972277805205</v>
      </c>
      <c r="H40" s="406">
        <v>0.95571193752343508</v>
      </c>
      <c r="I40" s="407">
        <v>0.91637076460535594</v>
      </c>
      <c r="J40" s="60">
        <v>8008</v>
      </c>
      <c r="K40" s="99">
        <f t="shared" si="6"/>
        <v>-1.2288527429636154E-2</v>
      </c>
      <c r="L40" s="24">
        <f t="shared" si="6"/>
        <v>-4.230503401917729E-2</v>
      </c>
      <c r="M40" s="24">
        <f t="shared" si="6"/>
        <v>2.1132082025091314E-2</v>
      </c>
      <c r="N40" s="24">
        <f t="shared" si="6"/>
        <v>-8.7902575057779986E-3</v>
      </c>
      <c r="O40" s="24">
        <f t="shared" si="6"/>
        <v>-3.84101816555803E-2</v>
      </c>
      <c r="P40" s="24">
        <f t="shared" si="6"/>
        <v>2.7150542503207475E-2</v>
      </c>
      <c r="Q40" s="84">
        <f t="shared" si="6"/>
        <v>-4.1164258155051536E-2</v>
      </c>
      <c r="R40" s="24"/>
      <c r="S40" s="107">
        <f t="shared" si="7"/>
        <v>-9.3280498275850943E-2</v>
      </c>
      <c r="T40" s="71">
        <f t="shared" si="8"/>
        <v>-1.216565965882388E-2</v>
      </c>
    </row>
    <row r="41" spans="1:20" x14ac:dyDescent="0.25">
      <c r="A41" s="110" t="s">
        <v>125</v>
      </c>
      <c r="B41" s="405">
        <v>1.0029123626507701</v>
      </c>
      <c r="C41" s="406">
        <v>1.0104282515844298</v>
      </c>
      <c r="D41" s="406">
        <v>0.98869758256523999</v>
      </c>
      <c r="E41" s="406">
        <v>0.971764646073072</v>
      </c>
      <c r="F41" s="406">
        <v>0.99878474360365499</v>
      </c>
      <c r="G41" s="406">
        <v>0.98987571321747692</v>
      </c>
      <c r="H41" s="406">
        <v>0.96968112693953201</v>
      </c>
      <c r="I41" s="407">
        <v>0.91774451679104208</v>
      </c>
      <c r="J41" s="60">
        <v>3500</v>
      </c>
      <c r="K41" s="99">
        <f t="shared" si="6"/>
        <v>7.4940635030109615E-3</v>
      </c>
      <c r="L41" s="24">
        <f t="shared" si="6"/>
        <v>-2.1506394922266359E-2</v>
      </c>
      <c r="M41" s="24">
        <f t="shared" si="6"/>
        <v>-1.7126507428322446E-2</v>
      </c>
      <c r="N41" s="24">
        <f t="shared" si="6"/>
        <v>2.7805186821492134E-2</v>
      </c>
      <c r="O41" s="24">
        <f t="shared" si="6"/>
        <v>-8.9198703156336823E-3</v>
      </c>
      <c r="P41" s="24">
        <f t="shared" si="6"/>
        <v>-2.0401133201161881E-2</v>
      </c>
      <c r="Q41" s="84">
        <f t="shared" si="6"/>
        <v>-5.356050427877268E-2</v>
      </c>
      <c r="R41" s="24"/>
      <c r="S41" s="107">
        <f t="shared" si="7"/>
        <v>-8.4920526490094517E-2</v>
      </c>
      <c r="T41" s="71">
        <f t="shared" si="8"/>
        <v>-1.1031744203367722E-2</v>
      </c>
    </row>
    <row r="42" spans="1:20" x14ac:dyDescent="0.25">
      <c r="A42" s="111" t="s">
        <v>110</v>
      </c>
      <c r="B42" s="408">
        <v>0.99344229213836499</v>
      </c>
      <c r="C42" s="409">
        <v>0.976934134890591</v>
      </c>
      <c r="D42" s="409">
        <v>0.96490214454928902</v>
      </c>
      <c r="E42" s="409">
        <v>0.94777951122215498</v>
      </c>
      <c r="F42" s="409">
        <v>0.93674434143248808</v>
      </c>
      <c r="G42" s="409">
        <v>0.911895076076498</v>
      </c>
      <c r="H42" s="409">
        <v>0.91715939408420999</v>
      </c>
      <c r="I42" s="410">
        <v>0.88836132562263903</v>
      </c>
      <c r="J42" s="61">
        <v>35743</v>
      </c>
      <c r="K42" s="100">
        <f t="shared" si="6"/>
        <v>-1.6617127515520358E-2</v>
      </c>
      <c r="L42" s="17">
        <f t="shared" si="6"/>
        <v>-1.231607117776623E-2</v>
      </c>
      <c r="M42" s="17">
        <f t="shared" si="6"/>
        <v>-1.7745460950480241E-2</v>
      </c>
      <c r="N42" s="17">
        <f t="shared" si="6"/>
        <v>-1.1643182469134761E-2</v>
      </c>
      <c r="O42" s="17">
        <f t="shared" si="6"/>
        <v>-2.65272649717746E-2</v>
      </c>
      <c r="P42" s="17">
        <f t="shared" si="6"/>
        <v>5.772942683671678E-3</v>
      </c>
      <c r="Q42" s="85">
        <f t="shared" si="6"/>
        <v>-3.1399196963278198E-2</v>
      </c>
      <c r="R42" s="17"/>
      <c r="S42" s="108">
        <f t="shared" si="7"/>
        <v>-0.10577460547762796</v>
      </c>
      <c r="T42" s="76">
        <f t="shared" si="8"/>
        <v>-1.3877484526198414E-2</v>
      </c>
    </row>
    <row r="43" spans="1:20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78"/>
      <c r="L43" s="20"/>
      <c r="M43" s="20"/>
      <c r="N43" s="20"/>
      <c r="O43" s="20"/>
      <c r="P43" s="20"/>
      <c r="Q43" s="20"/>
      <c r="R43" s="20"/>
      <c r="S43" s="20"/>
    </row>
    <row r="44" spans="1:20" x14ac:dyDescent="0.25">
      <c r="B44" s="501" t="s">
        <v>126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</row>
    <row r="45" spans="1:20" ht="27.75" x14ac:dyDescent="0.25">
      <c r="A45" s="109"/>
      <c r="B45" s="516" t="s">
        <v>96</v>
      </c>
      <c r="C45" s="517"/>
      <c r="D45" s="517"/>
      <c r="E45" s="517"/>
      <c r="F45" s="517"/>
      <c r="G45" s="517"/>
      <c r="H45" s="517"/>
      <c r="I45" s="518"/>
      <c r="J45" s="114" t="s">
        <v>111</v>
      </c>
      <c r="K45" s="511" t="s">
        <v>98</v>
      </c>
      <c r="L45" s="512"/>
      <c r="M45" s="512"/>
      <c r="N45" s="512"/>
      <c r="O45" s="512"/>
      <c r="P45" s="512"/>
      <c r="Q45" s="513"/>
      <c r="R45" s="90"/>
      <c r="S45" s="357" t="s">
        <v>99</v>
      </c>
      <c r="T45" s="484" t="s">
        <v>100</v>
      </c>
    </row>
    <row r="46" spans="1:20" x14ac:dyDescent="0.25">
      <c r="A46" s="110" t="s">
        <v>91</v>
      </c>
      <c r="B46" s="103">
        <v>2012</v>
      </c>
      <c r="C46" s="404">
        <v>2013</v>
      </c>
      <c r="D46" s="404">
        <v>2014</v>
      </c>
      <c r="E46" s="404">
        <v>2015</v>
      </c>
      <c r="F46" s="404">
        <v>2016</v>
      </c>
      <c r="G46" s="404">
        <v>2017</v>
      </c>
      <c r="H46" s="404">
        <v>2018</v>
      </c>
      <c r="I46" s="104">
        <v>2019</v>
      </c>
      <c r="J46" s="101">
        <v>2019</v>
      </c>
      <c r="K46" s="105" t="s">
        <v>101</v>
      </c>
      <c r="L46" s="112" t="s">
        <v>102</v>
      </c>
      <c r="M46" s="112" t="s">
        <v>103</v>
      </c>
      <c r="N46" s="112" t="s">
        <v>104</v>
      </c>
      <c r="O46" s="112" t="s">
        <v>105</v>
      </c>
      <c r="P46" s="112" t="s">
        <v>252</v>
      </c>
      <c r="Q46" s="106" t="s">
        <v>253</v>
      </c>
      <c r="R46" s="77"/>
      <c r="S46" s="112" t="s">
        <v>256</v>
      </c>
      <c r="T46" s="112" t="s">
        <v>256</v>
      </c>
    </row>
    <row r="47" spans="1:20" x14ac:dyDescent="0.25">
      <c r="A47" s="110" t="s">
        <v>123</v>
      </c>
      <c r="B47" s="405">
        <v>0.96839451414098898</v>
      </c>
      <c r="C47" s="406">
        <v>0.95205625163551499</v>
      </c>
      <c r="D47" s="406">
        <v>0.89187370589084902</v>
      </c>
      <c r="E47" s="406">
        <v>0.96838306327785406</v>
      </c>
      <c r="F47" s="406">
        <v>0.91596060829052606</v>
      </c>
      <c r="G47" s="406">
        <v>1.0265663058661301</v>
      </c>
      <c r="H47" s="406">
        <v>1.0220843828182</v>
      </c>
      <c r="I47" s="407">
        <v>0.8826646637396981</v>
      </c>
      <c r="J47" s="60">
        <v>323.72787699999998</v>
      </c>
      <c r="K47" s="99">
        <f t="shared" ref="K47:Q53" si="9">+C47/B47-1</f>
        <v>-1.6871494279340093E-2</v>
      </c>
      <c r="L47" s="24">
        <f t="shared" si="9"/>
        <v>-6.3213224682133862E-2</v>
      </c>
      <c r="M47" s="24">
        <f t="shared" si="9"/>
        <v>8.5784968075254042E-2</v>
      </c>
      <c r="N47" s="24">
        <f t="shared" si="9"/>
        <v>-5.4134006443570581E-2</v>
      </c>
      <c r="O47" s="24">
        <f t="shared" si="9"/>
        <v>0.12075377104047025</v>
      </c>
      <c r="P47" s="24">
        <f t="shared" si="9"/>
        <v>-4.365936250117386E-3</v>
      </c>
      <c r="Q47" s="84">
        <f t="shared" si="9"/>
        <v>-0.13640724916868308</v>
      </c>
      <c r="R47" s="24"/>
      <c r="S47" s="485">
        <f>+I47/B47-1</f>
        <v>-8.8527815006611443E-2</v>
      </c>
      <c r="T47" s="486">
        <f>(1+S47)^(1/8)-1</f>
        <v>-1.1519906953692871E-2</v>
      </c>
    </row>
    <row r="48" spans="1:20" x14ac:dyDescent="0.25">
      <c r="A48" s="110" t="s">
        <v>124</v>
      </c>
      <c r="B48" s="405">
        <v>0.92105824237389899</v>
      </c>
      <c r="C48" s="406">
        <v>0.87228976950589399</v>
      </c>
      <c r="D48" s="406">
        <v>0.90857466036361201</v>
      </c>
      <c r="E48" s="406">
        <v>0.83927656389485406</v>
      </c>
      <c r="F48" s="406">
        <v>0.82965188634620302</v>
      </c>
      <c r="G48" s="406">
        <v>0.8095186644695489</v>
      </c>
      <c r="H48" s="406">
        <v>0.82164751576544803</v>
      </c>
      <c r="I48" s="407">
        <v>0.83948499208874294</v>
      </c>
      <c r="J48" s="60">
        <v>2128.7740140000001</v>
      </c>
      <c r="K48" s="99">
        <f t="shared" si="9"/>
        <v>-5.294830513900084E-2</v>
      </c>
      <c r="L48" s="24">
        <f t="shared" si="9"/>
        <v>4.1597290403017739E-2</v>
      </c>
      <c r="M48" s="24">
        <f t="shared" si="9"/>
        <v>-7.6271218527077189E-2</v>
      </c>
      <c r="N48" s="24">
        <f t="shared" si="9"/>
        <v>-1.146782593807405E-2</v>
      </c>
      <c r="O48" s="24">
        <f t="shared" si="9"/>
        <v>-2.4267071777924976E-2</v>
      </c>
      <c r="P48" s="24">
        <f t="shared" si="9"/>
        <v>1.4982793885112811E-2</v>
      </c>
      <c r="Q48" s="84">
        <f t="shared" si="9"/>
        <v>2.1709402123217592E-2</v>
      </c>
      <c r="R48" s="24"/>
      <c r="S48" s="107">
        <f t="shared" ref="S48:S53" si="10">+I48/B48-1</f>
        <v>-8.8564703655343635E-2</v>
      </c>
      <c r="T48" s="71">
        <f t="shared" ref="T48:T53" si="11">(1+S48)^(1/8)-1</f>
        <v>-1.1524907701546794E-2</v>
      </c>
    </row>
    <row r="49" spans="1:20" x14ac:dyDescent="0.25">
      <c r="A49" s="110" t="s">
        <v>48</v>
      </c>
      <c r="B49" s="405">
        <v>0.89052781509842305</v>
      </c>
      <c r="C49" s="406">
        <v>0.87762545155015603</v>
      </c>
      <c r="D49" s="406">
        <v>0.89102069818886309</v>
      </c>
      <c r="E49" s="406">
        <v>0.83071556349338804</v>
      </c>
      <c r="F49" s="406">
        <v>0.82648511180994111</v>
      </c>
      <c r="G49" s="406">
        <v>0.78827855116443701</v>
      </c>
      <c r="H49" s="406">
        <v>0.78466161725087802</v>
      </c>
      <c r="I49" s="407">
        <v>0.77556533840884101</v>
      </c>
      <c r="J49" s="60">
        <v>3239.5608860000002</v>
      </c>
      <c r="K49" s="99">
        <f t="shared" si="9"/>
        <v>-1.448844531244764E-2</v>
      </c>
      <c r="L49" s="24">
        <f t="shared" si="9"/>
        <v>1.5263056255999663E-2</v>
      </c>
      <c r="M49" s="24">
        <f t="shared" si="9"/>
        <v>-6.7680958274094594E-2</v>
      </c>
      <c r="N49" s="24">
        <f t="shared" si="9"/>
        <v>-5.092539335192825E-3</v>
      </c>
      <c r="O49" s="24">
        <f t="shared" si="9"/>
        <v>-4.6227766356050304E-2</v>
      </c>
      <c r="P49" s="24">
        <f t="shared" si="9"/>
        <v>-4.5883956987236019E-3</v>
      </c>
      <c r="Q49" s="84">
        <f t="shared" si="9"/>
        <v>-1.1592613480835845E-2</v>
      </c>
      <c r="R49" s="24"/>
      <c r="S49" s="107">
        <f t="shared" si="10"/>
        <v>-0.12909476238749051</v>
      </c>
      <c r="T49" s="71">
        <f t="shared" si="11"/>
        <v>-1.7129358539081818E-2</v>
      </c>
    </row>
    <row r="50" spans="1:20" x14ac:dyDescent="0.25">
      <c r="A50" s="110" t="s">
        <v>49</v>
      </c>
      <c r="B50" s="405">
        <v>0.89903534304852695</v>
      </c>
      <c r="C50" s="406">
        <v>0.86787801251368091</v>
      </c>
      <c r="D50" s="406">
        <v>0.83734551984124395</v>
      </c>
      <c r="E50" s="406">
        <v>0.86730103636906097</v>
      </c>
      <c r="F50" s="406">
        <v>0.83723871401767491</v>
      </c>
      <c r="G50" s="406">
        <v>0.82128838776053403</v>
      </c>
      <c r="H50" s="406">
        <v>0.81163416547564093</v>
      </c>
      <c r="I50" s="407">
        <v>0.81334523637866996</v>
      </c>
      <c r="J50" s="60">
        <v>3528.630639</v>
      </c>
      <c r="K50" s="99">
        <f t="shared" si="9"/>
        <v>-3.4656402304713674E-2</v>
      </c>
      <c r="L50" s="24">
        <f t="shared" si="9"/>
        <v>-3.5180627037668666E-2</v>
      </c>
      <c r="M50" s="24">
        <f t="shared" si="9"/>
        <v>3.5774379653331634E-2</v>
      </c>
      <c r="N50" s="24">
        <f t="shared" si="9"/>
        <v>-3.4661923704416897E-2</v>
      </c>
      <c r="O50" s="24">
        <f t="shared" si="9"/>
        <v>-1.9051109307403724E-2</v>
      </c>
      <c r="P50" s="24">
        <f t="shared" si="9"/>
        <v>-1.175497234438927E-2</v>
      </c>
      <c r="Q50" s="84">
        <f t="shared" si="9"/>
        <v>2.108179985284675E-3</v>
      </c>
      <c r="R50" s="24"/>
      <c r="S50" s="107">
        <f t="shared" si="10"/>
        <v>-9.5313390438346413E-2</v>
      </c>
      <c r="T50" s="71">
        <f t="shared" si="11"/>
        <v>-1.2442775849382803E-2</v>
      </c>
    </row>
    <row r="51" spans="1:20" x14ac:dyDescent="0.25">
      <c r="A51" s="110" t="s">
        <v>50</v>
      </c>
      <c r="B51" s="405">
        <v>0.97113015566639804</v>
      </c>
      <c r="C51" s="406">
        <v>0.95210021190934802</v>
      </c>
      <c r="D51" s="406">
        <v>0.91933021010133298</v>
      </c>
      <c r="E51" s="406">
        <v>0.94136883567693108</v>
      </c>
      <c r="F51" s="406">
        <v>0.92244844578085705</v>
      </c>
      <c r="G51" s="406">
        <v>0.87352560988444095</v>
      </c>
      <c r="H51" s="406">
        <v>0.89128718495853509</v>
      </c>
      <c r="I51" s="407">
        <v>0.85299332856820098</v>
      </c>
      <c r="J51" s="60">
        <v>2418.0324230000001</v>
      </c>
      <c r="K51" s="99">
        <f t="shared" si="9"/>
        <v>-1.959566763117504E-2</v>
      </c>
      <c r="L51" s="24">
        <f t="shared" si="9"/>
        <v>-3.4418647741184527E-2</v>
      </c>
      <c r="M51" s="24">
        <f t="shared" si="9"/>
        <v>2.397248054447032E-2</v>
      </c>
      <c r="N51" s="24">
        <f t="shared" si="9"/>
        <v>-2.0098806311628636E-2</v>
      </c>
      <c r="O51" s="24">
        <f t="shared" si="9"/>
        <v>-5.3035848366574823E-2</v>
      </c>
      <c r="P51" s="24">
        <f t="shared" si="9"/>
        <v>2.0333204743068434E-2</v>
      </c>
      <c r="Q51" s="84">
        <f t="shared" si="9"/>
        <v>-4.296466620028383E-2</v>
      </c>
      <c r="R51" s="24"/>
      <c r="S51" s="107">
        <f t="shared" si="10"/>
        <v>-0.12164880928564159</v>
      </c>
      <c r="T51" s="71">
        <f t="shared" si="11"/>
        <v>-1.6082864127118013E-2</v>
      </c>
    </row>
    <row r="52" spans="1:20" x14ac:dyDescent="0.25">
      <c r="A52" s="110" t="s">
        <v>125</v>
      </c>
      <c r="B52" s="405">
        <v>0.95013045239556304</v>
      </c>
      <c r="C52" s="406">
        <v>0.93067128629678708</v>
      </c>
      <c r="D52" s="406">
        <v>0.89840512375736792</v>
      </c>
      <c r="E52" s="406">
        <v>0.94591964464798095</v>
      </c>
      <c r="F52" s="406">
        <v>0.94415684810488498</v>
      </c>
      <c r="G52" s="406">
        <v>0.93244184101405903</v>
      </c>
      <c r="H52" s="406">
        <v>0.91553356679278808</v>
      </c>
      <c r="I52" s="407">
        <v>0.83078058398132204</v>
      </c>
      <c r="J52" s="60">
        <v>1349.102022</v>
      </c>
      <c r="K52" s="99">
        <f t="shared" si="9"/>
        <v>-2.0480520385083523E-2</v>
      </c>
      <c r="L52" s="24">
        <f t="shared" si="9"/>
        <v>-3.4669773328678377E-2</v>
      </c>
      <c r="M52" s="24">
        <f t="shared" si="9"/>
        <v>5.2887633467510353E-2</v>
      </c>
      <c r="N52" s="24">
        <f t="shared" si="9"/>
        <v>-1.8635795895242113E-3</v>
      </c>
      <c r="O52" s="24">
        <f t="shared" si="9"/>
        <v>-1.2407903532490772E-2</v>
      </c>
      <c r="P52" s="24">
        <f t="shared" si="9"/>
        <v>-1.8133328511816593E-2</v>
      </c>
      <c r="Q52" s="84">
        <f t="shared" si="9"/>
        <v>-9.2572228791528377E-2</v>
      </c>
      <c r="R52" s="24"/>
      <c r="S52" s="107">
        <f t="shared" si="10"/>
        <v>-0.12561419130744023</v>
      </c>
      <c r="T52" s="71">
        <f t="shared" si="11"/>
        <v>-1.6639209832730817E-2</v>
      </c>
    </row>
    <row r="53" spans="1:20" x14ac:dyDescent="0.25">
      <c r="A53" s="111" t="s">
        <v>110</v>
      </c>
      <c r="B53" s="408">
        <v>0.91993548989545904</v>
      </c>
      <c r="C53" s="409">
        <v>0.89442926313303106</v>
      </c>
      <c r="D53" s="409">
        <v>0.88467237551895495</v>
      </c>
      <c r="E53" s="409">
        <v>0.8764378665044571</v>
      </c>
      <c r="F53" s="409">
        <v>0.860502356599119</v>
      </c>
      <c r="G53" s="409">
        <v>0.83559792895413099</v>
      </c>
      <c r="H53" s="409">
        <v>0.83572139378228694</v>
      </c>
      <c r="I53" s="410">
        <v>0.81804442031714997</v>
      </c>
      <c r="J53" s="61">
        <v>12987.827861</v>
      </c>
      <c r="K53" s="100">
        <f t="shared" si="9"/>
        <v>-2.7726103669863278E-2</v>
      </c>
      <c r="L53" s="17">
        <f t="shared" si="9"/>
        <v>-1.0908506705046062E-2</v>
      </c>
      <c r="M53" s="17">
        <f t="shared" si="9"/>
        <v>-9.3079757460127199E-3</v>
      </c>
      <c r="N53" s="17">
        <f t="shared" si="9"/>
        <v>-1.8182133057411676E-2</v>
      </c>
      <c r="O53" s="17">
        <f t="shared" si="9"/>
        <v>-2.8941730901720475E-2</v>
      </c>
      <c r="P53" s="17">
        <f t="shared" si="9"/>
        <v>1.4775626396112962E-4</v>
      </c>
      <c r="Q53" s="85">
        <f t="shared" si="9"/>
        <v>-2.1151754157129998E-2</v>
      </c>
      <c r="R53" s="17"/>
      <c r="S53" s="108">
        <f t="shared" si="10"/>
        <v>-0.11075892896564732</v>
      </c>
      <c r="T53" s="76">
        <f t="shared" si="11"/>
        <v>-1.4566234472859318E-2</v>
      </c>
    </row>
  </sheetData>
  <mergeCells count="20">
    <mergeCell ref="B44:T44"/>
    <mergeCell ref="B45:I45"/>
    <mergeCell ref="B8:T8"/>
    <mergeCell ref="B9:T9"/>
    <mergeCell ref="B10:I10"/>
    <mergeCell ref="B20:T20"/>
    <mergeCell ref="K45:Q45"/>
    <mergeCell ref="K10:Q10"/>
    <mergeCell ref="K21:Q21"/>
    <mergeCell ref="B21:I21"/>
    <mergeCell ref="B32:T32"/>
    <mergeCell ref="B33:T33"/>
    <mergeCell ref="B34:I34"/>
    <mergeCell ref="K34:Q34"/>
    <mergeCell ref="B6:T6"/>
    <mergeCell ref="B1:T1"/>
    <mergeCell ref="B2:T2"/>
    <mergeCell ref="B3:T3"/>
    <mergeCell ref="B4:T4"/>
    <mergeCell ref="B5:T5"/>
  </mergeCells>
  <pageMargins left="0.7" right="0.7" top="0.75" bottom="0.75" header="0.51180555555555496" footer="0.51180555555555496"/>
  <pageSetup scale="63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3"/>
  <sheetViews>
    <sheetView workbookViewId="0">
      <pane ySplit="7" topLeftCell="A8" activePane="bottomLeft" state="frozen"/>
      <selection pane="bottomLeft" activeCell="A8" sqref="A8"/>
    </sheetView>
  </sheetViews>
  <sheetFormatPr defaultColWidth="11.42578125" defaultRowHeight="15" x14ac:dyDescent="0.25"/>
  <cols>
    <col min="1" max="1" width="12" customWidth="1"/>
    <col min="11" max="11" width="10.28515625" customWidth="1"/>
    <col min="20" max="20" width="11.28515625" customWidth="1"/>
  </cols>
  <sheetData>
    <row r="1" spans="1:20" x14ac:dyDescent="0.25">
      <c r="B1" s="514" t="s">
        <v>128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</row>
    <row r="2" spans="1:20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</row>
    <row r="3" spans="1:20" x14ac:dyDescent="0.25">
      <c r="B3" s="515" t="s">
        <v>120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</row>
    <row r="4" spans="1:20" x14ac:dyDescent="0.25">
      <c r="B4" s="492" t="s">
        <v>93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</row>
    <row r="5" spans="1:20" x14ac:dyDescent="0.25">
      <c r="B5" s="492" t="s">
        <v>94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</row>
    <row r="6" spans="1:20" x14ac:dyDescent="0.25">
      <c r="B6" s="492" t="s">
        <v>27</v>
      </c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</row>
    <row r="7" spans="1:20" x14ac:dyDescent="0.25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pans="1:20" x14ac:dyDescent="0.25">
      <c r="B8" s="519" t="s">
        <v>127</v>
      </c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</row>
    <row r="9" spans="1:20" ht="12.75" customHeight="1" x14ac:dyDescent="0.25">
      <c r="B9" s="501" t="s">
        <v>122</v>
      </c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</row>
    <row r="10" spans="1:20" ht="27.75" customHeight="1" x14ac:dyDescent="0.25">
      <c r="A10" s="109"/>
      <c r="B10" s="516" t="s">
        <v>96</v>
      </c>
      <c r="C10" s="517"/>
      <c r="D10" s="517"/>
      <c r="E10" s="517"/>
      <c r="F10" s="517"/>
      <c r="G10" s="517"/>
      <c r="H10" s="517"/>
      <c r="I10" s="518"/>
      <c r="J10" s="114" t="s">
        <v>97</v>
      </c>
      <c r="K10" s="511" t="s">
        <v>98</v>
      </c>
      <c r="L10" s="512"/>
      <c r="M10" s="512"/>
      <c r="N10" s="512"/>
      <c r="O10" s="512"/>
      <c r="P10" s="512"/>
      <c r="Q10" s="513"/>
      <c r="R10" s="90"/>
      <c r="S10" s="357" t="s">
        <v>99</v>
      </c>
      <c r="T10" s="484" t="s">
        <v>100</v>
      </c>
    </row>
    <row r="11" spans="1:20" x14ac:dyDescent="0.25">
      <c r="A11" s="110" t="s">
        <v>91</v>
      </c>
      <c r="B11" s="103">
        <v>2012</v>
      </c>
      <c r="C11" s="404">
        <v>2013</v>
      </c>
      <c r="D11" s="404">
        <v>2014</v>
      </c>
      <c r="E11" s="404">
        <v>2015</v>
      </c>
      <c r="F11" s="404">
        <v>2016</v>
      </c>
      <c r="G11" s="404">
        <v>2017</v>
      </c>
      <c r="H11" s="404">
        <v>2018</v>
      </c>
      <c r="I11" s="104">
        <v>2019</v>
      </c>
      <c r="J11" s="101">
        <v>2019</v>
      </c>
      <c r="K11" s="105" t="s">
        <v>101</v>
      </c>
      <c r="L11" s="112" t="s">
        <v>102</v>
      </c>
      <c r="M11" s="112" t="s">
        <v>103</v>
      </c>
      <c r="N11" s="112" t="s">
        <v>104</v>
      </c>
      <c r="O11" s="112" t="s">
        <v>105</v>
      </c>
      <c r="P11" s="112" t="s">
        <v>252</v>
      </c>
      <c r="Q11" s="106" t="s">
        <v>253</v>
      </c>
      <c r="R11" s="77"/>
      <c r="S11" s="112" t="s">
        <v>256</v>
      </c>
      <c r="T11" s="112" t="s">
        <v>256</v>
      </c>
    </row>
    <row r="12" spans="1:20" x14ac:dyDescent="0.25">
      <c r="A12" s="110" t="s">
        <v>123</v>
      </c>
      <c r="B12" s="412">
        <v>1.40574457889139</v>
      </c>
      <c r="C12" s="411">
        <v>1.41304308823973</v>
      </c>
      <c r="D12" s="411">
        <v>1.5114807836236901</v>
      </c>
      <c r="E12" s="411">
        <v>1.5082842794945099</v>
      </c>
      <c r="F12" s="411">
        <v>1.55268777427478</v>
      </c>
      <c r="G12" s="411">
        <v>1.55823014034565</v>
      </c>
      <c r="H12" s="411">
        <v>1.5218685413985198</v>
      </c>
      <c r="I12" s="413">
        <v>1.5130675695761899</v>
      </c>
      <c r="J12" s="60">
        <v>664</v>
      </c>
      <c r="K12" s="99">
        <f t="shared" ref="K12:Q18" si="0">+C12/B12-1</f>
        <v>5.191917122024936E-3</v>
      </c>
      <c r="L12" s="24">
        <f t="shared" si="0"/>
        <v>6.9663619038388136E-2</v>
      </c>
      <c r="M12" s="24">
        <f t="shared" si="0"/>
        <v>-2.1148162542409255E-3</v>
      </c>
      <c r="N12" s="24">
        <f t="shared" si="0"/>
        <v>2.9439738505496749E-2</v>
      </c>
      <c r="O12" s="24">
        <f t="shared" si="0"/>
        <v>3.5695303091174413E-3</v>
      </c>
      <c r="P12" s="24">
        <f t="shared" si="0"/>
        <v>-2.3335191641887021E-2</v>
      </c>
      <c r="Q12" s="84">
        <f t="shared" si="0"/>
        <v>-5.7830039736823657E-3</v>
      </c>
      <c r="R12" s="24"/>
      <c r="S12" s="485">
        <f>+I12/B12-1</f>
        <v>7.6346010716568324E-2</v>
      </c>
      <c r="T12" s="486">
        <f>(1+S12)^(1/8)-1</f>
        <v>9.2389153845111593E-3</v>
      </c>
    </row>
    <row r="13" spans="1:20" x14ac:dyDescent="0.25">
      <c r="A13" s="110" t="s">
        <v>124</v>
      </c>
      <c r="B13" s="412">
        <v>1.33948775444602</v>
      </c>
      <c r="C13" s="411">
        <v>1.42509314969815</v>
      </c>
      <c r="D13" s="411">
        <v>1.4072152228608998</v>
      </c>
      <c r="E13" s="411">
        <v>1.4112359630812099</v>
      </c>
      <c r="F13" s="411">
        <v>1.3774418553410701</v>
      </c>
      <c r="G13" s="411">
        <v>1.4479966078964099</v>
      </c>
      <c r="H13" s="411">
        <v>1.2885614759348201</v>
      </c>
      <c r="I13" s="413">
        <v>1.3126748156358901</v>
      </c>
      <c r="J13" s="60">
        <v>1115</v>
      </c>
      <c r="K13" s="99">
        <f t="shared" si="0"/>
        <v>6.3909054015603539E-2</v>
      </c>
      <c r="L13" s="24">
        <f t="shared" si="0"/>
        <v>-1.2545093519702122E-2</v>
      </c>
      <c r="M13" s="24">
        <f t="shared" si="0"/>
        <v>2.8572318967214905E-3</v>
      </c>
      <c r="N13" s="24">
        <f t="shared" si="0"/>
        <v>-2.3946461558672083E-2</v>
      </c>
      <c r="O13" s="24">
        <f t="shared" si="0"/>
        <v>5.1221583170107499E-2</v>
      </c>
      <c r="P13" s="24">
        <f t="shared" si="0"/>
        <v>-0.11010739327159802</v>
      </c>
      <c r="Q13" s="84">
        <f t="shared" si="0"/>
        <v>1.8713379339217351E-2</v>
      </c>
      <c r="R13" s="24"/>
      <c r="S13" s="107">
        <f t="shared" ref="S13:S18" si="1">+I13/B13-1</f>
        <v>-2.0017307900824455E-2</v>
      </c>
      <c r="T13" s="71">
        <f t="shared" ref="T13:T18" si="2">(1+S13)^(1/8)-1</f>
        <v>-2.5243545195169359E-3</v>
      </c>
    </row>
    <row r="14" spans="1:20" x14ac:dyDescent="0.25">
      <c r="A14" s="110" t="s">
        <v>48</v>
      </c>
      <c r="B14" s="412">
        <v>1.3312902330042999</v>
      </c>
      <c r="C14" s="411">
        <v>1.39626568763682</v>
      </c>
      <c r="D14" s="411">
        <v>1.36161789242888</v>
      </c>
      <c r="E14" s="411">
        <v>1.37089976182061</v>
      </c>
      <c r="F14" s="411">
        <v>1.36407401624172</v>
      </c>
      <c r="G14" s="411">
        <v>1.37182624976725</v>
      </c>
      <c r="H14" s="411">
        <v>1.25617471404214</v>
      </c>
      <c r="I14" s="413">
        <v>1.2630387334995101</v>
      </c>
      <c r="J14" s="60">
        <v>2551</v>
      </c>
      <c r="K14" s="99">
        <f t="shared" si="0"/>
        <v>4.8806378219940161E-2</v>
      </c>
      <c r="L14" s="24">
        <f t="shared" si="0"/>
        <v>-2.4814614807717184E-2</v>
      </c>
      <c r="M14" s="24">
        <f t="shared" si="0"/>
        <v>6.8167945231483174E-3</v>
      </c>
      <c r="N14" s="24">
        <f t="shared" si="0"/>
        <v>-4.9790260156039601E-3</v>
      </c>
      <c r="O14" s="24">
        <f t="shared" si="0"/>
        <v>5.6831472729674815E-3</v>
      </c>
      <c r="P14" s="24">
        <f t="shared" si="0"/>
        <v>-8.4304798617705345E-2</v>
      </c>
      <c r="Q14" s="84">
        <f t="shared" si="0"/>
        <v>5.464223551581382E-3</v>
      </c>
      <c r="R14" s="24"/>
      <c r="S14" s="107">
        <f t="shared" si="1"/>
        <v>-5.1267182626862584E-2</v>
      </c>
      <c r="T14" s="71">
        <f t="shared" si="2"/>
        <v>-6.5569166452443817E-3</v>
      </c>
    </row>
    <row r="15" spans="1:20" x14ac:dyDescent="0.25">
      <c r="A15" s="110" t="s">
        <v>49</v>
      </c>
      <c r="B15" s="412">
        <v>1.1918243696680799</v>
      </c>
      <c r="C15" s="411">
        <v>1.27997513728654</v>
      </c>
      <c r="D15" s="411">
        <v>1.3039262935938201</v>
      </c>
      <c r="E15" s="411">
        <v>1.28975314047365</v>
      </c>
      <c r="F15" s="411">
        <v>1.28091622126722</v>
      </c>
      <c r="G15" s="411">
        <v>1.25601857935035</v>
      </c>
      <c r="H15" s="411">
        <v>1.2411437432416199</v>
      </c>
      <c r="I15" s="413">
        <v>1.2044079045895399</v>
      </c>
      <c r="J15" s="60">
        <v>5165</v>
      </c>
      <c r="K15" s="99">
        <f t="shared" si="0"/>
        <v>7.3962884013698993E-2</v>
      </c>
      <c r="L15" s="24">
        <f t="shared" si="0"/>
        <v>1.8712204330823878E-2</v>
      </c>
      <c r="M15" s="24">
        <f t="shared" si="0"/>
        <v>-1.0869596839792828E-2</v>
      </c>
      <c r="N15" s="24">
        <f t="shared" si="0"/>
        <v>-6.8516361225410272E-3</v>
      </c>
      <c r="O15" s="24">
        <f t="shared" si="0"/>
        <v>-1.9437369519950787E-2</v>
      </c>
      <c r="P15" s="24">
        <f t="shared" si="0"/>
        <v>-1.1842847194524664E-2</v>
      </c>
      <c r="Q15" s="84">
        <f t="shared" si="0"/>
        <v>-2.9598375572625679E-2</v>
      </c>
      <c r="R15" s="24"/>
      <c r="S15" s="107">
        <f t="shared" si="1"/>
        <v>1.0558212469648165E-2</v>
      </c>
      <c r="T15" s="71">
        <f t="shared" si="2"/>
        <v>1.3137201493231832E-3</v>
      </c>
    </row>
    <row r="16" spans="1:20" x14ac:dyDescent="0.25">
      <c r="A16" s="110" t="s">
        <v>50</v>
      </c>
      <c r="B16" s="412">
        <v>1.12760556993176</v>
      </c>
      <c r="C16" s="411">
        <v>1.1985065253440401</v>
      </c>
      <c r="D16" s="411">
        <v>1.1844451995529999</v>
      </c>
      <c r="E16" s="411">
        <v>1.2022617541183001</v>
      </c>
      <c r="F16" s="411">
        <v>1.18116344030021</v>
      </c>
      <c r="G16" s="411">
        <v>1.2234247560403599</v>
      </c>
      <c r="H16" s="411">
        <v>1.15451346674047</v>
      </c>
      <c r="I16" s="413">
        <v>1.1253232809910099</v>
      </c>
      <c r="J16" s="60">
        <v>7897</v>
      </c>
      <c r="K16" s="99">
        <f t="shared" si="0"/>
        <v>6.2877443410084277E-2</v>
      </c>
      <c r="L16" s="24">
        <f t="shared" si="0"/>
        <v>-1.1732373160841858E-2</v>
      </c>
      <c r="M16" s="24">
        <f t="shared" si="0"/>
        <v>1.504210964933117E-2</v>
      </c>
      <c r="N16" s="24">
        <f t="shared" si="0"/>
        <v>-1.7548852191145992E-2</v>
      </c>
      <c r="O16" s="24">
        <f t="shared" si="0"/>
        <v>3.5779397074302111E-2</v>
      </c>
      <c r="P16" s="24">
        <f t="shared" si="0"/>
        <v>-5.632654477495036E-2</v>
      </c>
      <c r="Q16" s="84">
        <f t="shared" si="0"/>
        <v>-2.5283538555745499E-2</v>
      </c>
      <c r="R16" s="24"/>
      <c r="S16" s="107">
        <f t="shared" si="1"/>
        <v>-2.0240135394934411E-3</v>
      </c>
      <c r="T16" s="71">
        <f t="shared" si="2"/>
        <v>-2.5322601075250528E-4</v>
      </c>
    </row>
    <row r="17" spans="1:20" x14ac:dyDescent="0.25">
      <c r="A17" s="110" t="s">
        <v>125</v>
      </c>
      <c r="B17" s="412">
        <v>1.0924860113649699</v>
      </c>
      <c r="C17" s="411">
        <v>1.1727579123751699</v>
      </c>
      <c r="D17" s="411">
        <v>1.1234967304552901</v>
      </c>
      <c r="E17" s="411">
        <v>1.20011057225086</v>
      </c>
      <c r="F17" s="411">
        <v>1.1236475812681901</v>
      </c>
      <c r="G17" s="411">
        <v>1.18609864415238</v>
      </c>
      <c r="H17" s="411">
        <v>1.1483100939528301</v>
      </c>
      <c r="I17" s="413">
        <v>1.04844050481508</v>
      </c>
      <c r="J17" s="60">
        <v>5053</v>
      </c>
      <c r="K17" s="99">
        <f t="shared" si="0"/>
        <v>7.3476365074832461E-2</v>
      </c>
      <c r="L17" s="24">
        <f t="shared" si="0"/>
        <v>-4.2004561555344266E-2</v>
      </c>
      <c r="M17" s="24">
        <f t="shared" si="0"/>
        <v>6.819231397720471E-2</v>
      </c>
      <c r="N17" s="24">
        <f t="shared" si="0"/>
        <v>-6.3713288384136368E-2</v>
      </c>
      <c r="O17" s="24">
        <f t="shared" si="0"/>
        <v>5.5578870034771244E-2</v>
      </c>
      <c r="P17" s="24">
        <f t="shared" si="0"/>
        <v>-3.1859534100179832E-2</v>
      </c>
      <c r="Q17" s="84">
        <f t="shared" si="0"/>
        <v>-8.6970923327834626E-2</v>
      </c>
      <c r="R17" s="24"/>
      <c r="S17" s="107">
        <f t="shared" si="1"/>
        <v>-4.031676936060602E-2</v>
      </c>
      <c r="T17" s="71">
        <f t="shared" si="2"/>
        <v>-5.1307944095468905E-3</v>
      </c>
    </row>
    <row r="18" spans="1:20" x14ac:dyDescent="0.25">
      <c r="A18" s="111" t="s">
        <v>110</v>
      </c>
      <c r="B18" s="414">
        <v>1.1762293856817099</v>
      </c>
      <c r="C18" s="415">
        <v>1.2494261993217399</v>
      </c>
      <c r="D18" s="415">
        <v>1.2344455621841199</v>
      </c>
      <c r="E18" s="415">
        <v>1.2541059833127299</v>
      </c>
      <c r="F18" s="415">
        <v>1.22375306511385</v>
      </c>
      <c r="G18" s="415">
        <v>1.25227782815749</v>
      </c>
      <c r="H18" s="415">
        <v>1.1975128786718299</v>
      </c>
      <c r="I18" s="416">
        <v>1.1549656269864499</v>
      </c>
      <c r="J18" s="61">
        <v>22445</v>
      </c>
      <c r="K18" s="100">
        <f t="shared" si="0"/>
        <v>6.2230050133977199E-2</v>
      </c>
      <c r="L18" s="17">
        <f t="shared" si="0"/>
        <v>-1.1990013612450556E-2</v>
      </c>
      <c r="M18" s="17">
        <f t="shared" si="0"/>
        <v>1.5926519346729728E-2</v>
      </c>
      <c r="N18" s="17">
        <f t="shared" si="0"/>
        <v>-2.4202833415005731E-2</v>
      </c>
      <c r="O18" s="17">
        <f t="shared" si="0"/>
        <v>2.3309247475499673E-2</v>
      </c>
      <c r="P18" s="17">
        <f t="shared" si="0"/>
        <v>-4.3732267915528977E-2</v>
      </c>
      <c r="Q18" s="85">
        <f t="shared" si="0"/>
        <v>-3.5529681929241108E-2</v>
      </c>
      <c r="R18" s="17"/>
      <c r="S18" s="108">
        <f t="shared" si="1"/>
        <v>-1.807790126152653E-2</v>
      </c>
      <c r="T18" s="76">
        <f t="shared" si="2"/>
        <v>-2.2778147040708463E-3</v>
      </c>
    </row>
    <row r="20" spans="1:20" ht="12.75" customHeight="1" x14ac:dyDescent="0.25">
      <c r="B20" s="501" t="s">
        <v>126</v>
      </c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</row>
    <row r="21" spans="1:20" ht="27.75" customHeight="1" x14ac:dyDescent="0.25">
      <c r="A21" s="109"/>
      <c r="B21" s="516" t="s">
        <v>96</v>
      </c>
      <c r="C21" s="517"/>
      <c r="D21" s="517"/>
      <c r="E21" s="517"/>
      <c r="F21" s="517"/>
      <c r="G21" s="517"/>
      <c r="H21" s="517"/>
      <c r="I21" s="518"/>
      <c r="J21" s="114" t="s">
        <v>111</v>
      </c>
      <c r="K21" s="511" t="s">
        <v>98</v>
      </c>
      <c r="L21" s="512"/>
      <c r="M21" s="512"/>
      <c r="N21" s="512"/>
      <c r="O21" s="512"/>
      <c r="P21" s="512"/>
      <c r="Q21" s="513"/>
      <c r="R21" s="90"/>
      <c r="S21" s="357" t="s">
        <v>99</v>
      </c>
      <c r="T21" s="484" t="s">
        <v>100</v>
      </c>
    </row>
    <row r="22" spans="1:20" x14ac:dyDescent="0.25">
      <c r="A22" s="110" t="s">
        <v>91</v>
      </c>
      <c r="B22" s="103">
        <v>2012</v>
      </c>
      <c r="C22" s="404">
        <v>2013</v>
      </c>
      <c r="D22" s="404">
        <v>2014</v>
      </c>
      <c r="E22" s="404">
        <v>2015</v>
      </c>
      <c r="F22" s="404">
        <v>2016</v>
      </c>
      <c r="G22" s="404">
        <v>2017</v>
      </c>
      <c r="H22" s="404">
        <v>2018</v>
      </c>
      <c r="I22" s="104">
        <v>2019</v>
      </c>
      <c r="J22" s="101">
        <v>2019</v>
      </c>
      <c r="K22" s="105" t="s">
        <v>101</v>
      </c>
      <c r="L22" s="112" t="s">
        <v>102</v>
      </c>
      <c r="M22" s="112" t="s">
        <v>103</v>
      </c>
      <c r="N22" s="112" t="s">
        <v>104</v>
      </c>
      <c r="O22" s="112" t="s">
        <v>105</v>
      </c>
      <c r="P22" s="112" t="s">
        <v>252</v>
      </c>
      <c r="Q22" s="106" t="s">
        <v>253</v>
      </c>
      <c r="R22" s="77"/>
      <c r="S22" s="112" t="s">
        <v>256</v>
      </c>
      <c r="T22" s="112" t="s">
        <v>256</v>
      </c>
    </row>
    <row r="23" spans="1:20" x14ac:dyDescent="0.25">
      <c r="A23" s="110" t="s">
        <v>123</v>
      </c>
      <c r="B23" s="412">
        <v>1.2771650649985899</v>
      </c>
      <c r="C23" s="411">
        <v>1.25165959803175</v>
      </c>
      <c r="D23" s="411">
        <v>1.33795523980236</v>
      </c>
      <c r="E23" s="411">
        <v>1.34611050612285</v>
      </c>
      <c r="F23" s="411">
        <v>1.4035125048306798</v>
      </c>
      <c r="G23" s="411">
        <v>1.34087423044374</v>
      </c>
      <c r="H23" s="411">
        <v>1.4218682492628401</v>
      </c>
      <c r="I23" s="413">
        <v>1.38504321679003</v>
      </c>
      <c r="J23" s="60">
        <v>22.532951767620698</v>
      </c>
      <c r="K23" s="99">
        <f t="shared" ref="K23:Q29" si="3">+C23/B23-1</f>
        <v>-1.9970376316915672E-2</v>
      </c>
      <c r="L23" s="24">
        <f t="shared" si="3"/>
        <v>6.8944976658438906E-2</v>
      </c>
      <c r="M23" s="24">
        <f t="shared" si="3"/>
        <v>6.0953207386031938E-3</v>
      </c>
      <c r="N23" s="24">
        <f t="shared" si="3"/>
        <v>4.2642857660447619E-2</v>
      </c>
      <c r="O23" s="24">
        <f t="shared" si="3"/>
        <v>-4.4629651799573011E-2</v>
      </c>
      <c r="P23" s="24">
        <f t="shared" si="3"/>
        <v>6.0403889477610662E-2</v>
      </c>
      <c r="Q23" s="84">
        <f t="shared" si="3"/>
        <v>-2.5899046899670042E-2</v>
      </c>
      <c r="R23" s="24"/>
      <c r="S23" s="485">
        <f>+I23/B23-1</f>
        <v>8.4466882745151795E-2</v>
      </c>
      <c r="T23" s="486">
        <f>(1+S23)^(1/8)-1</f>
        <v>1.0187608144060611E-2</v>
      </c>
    </row>
    <row r="24" spans="1:20" x14ac:dyDescent="0.25">
      <c r="A24" s="110" t="s">
        <v>124</v>
      </c>
      <c r="B24" s="412">
        <v>1.1995998490937601</v>
      </c>
      <c r="C24" s="411">
        <v>1.2597344633904499</v>
      </c>
      <c r="D24" s="411">
        <v>1.24267206717089</v>
      </c>
      <c r="E24" s="411">
        <v>1.26358914165729</v>
      </c>
      <c r="F24" s="411">
        <v>1.2452418877561899</v>
      </c>
      <c r="G24" s="411">
        <v>1.2745376664283601</v>
      </c>
      <c r="H24" s="411">
        <v>1.22694871145576</v>
      </c>
      <c r="I24" s="413">
        <v>1.19761189278209</v>
      </c>
      <c r="J24" s="60">
        <v>48.564162856541301</v>
      </c>
      <c r="K24" s="99">
        <f t="shared" si="3"/>
        <v>5.0128894516049405E-2</v>
      </c>
      <c r="L24" s="24">
        <f t="shared" si="3"/>
        <v>-1.3544438701500794E-2</v>
      </c>
      <c r="M24" s="24">
        <f t="shared" si="3"/>
        <v>1.6832336574540196E-2</v>
      </c>
      <c r="N24" s="24">
        <f t="shared" si="3"/>
        <v>-1.451995217134916E-2</v>
      </c>
      <c r="O24" s="24">
        <f t="shared" si="3"/>
        <v>2.3526175083106393E-2</v>
      </c>
      <c r="P24" s="24">
        <f t="shared" si="3"/>
        <v>-3.7338209945539491E-2</v>
      </c>
      <c r="Q24" s="84">
        <f t="shared" si="3"/>
        <v>-2.3910387125197885E-2</v>
      </c>
      <c r="R24" s="24"/>
      <c r="S24" s="107">
        <f t="shared" ref="S24:S29" si="4">+I24/B24-1</f>
        <v>-1.6571828624118989E-3</v>
      </c>
      <c r="T24" s="71">
        <f t="shared" ref="T24:T29" si="5">(1+S24)^(1/8)-1</f>
        <v>-2.0729819936282645E-4</v>
      </c>
    </row>
    <row r="25" spans="1:20" x14ac:dyDescent="0.25">
      <c r="A25" s="110" t="s">
        <v>48</v>
      </c>
      <c r="B25" s="412">
        <v>1.2568037929871501</v>
      </c>
      <c r="C25" s="411">
        <v>1.2346483700117701</v>
      </c>
      <c r="D25" s="411">
        <v>1.2456474101971899</v>
      </c>
      <c r="E25" s="411">
        <v>1.2394656221718001</v>
      </c>
      <c r="F25" s="411">
        <v>1.2020393224007799</v>
      </c>
      <c r="G25" s="411">
        <v>1.21191185020687</v>
      </c>
      <c r="H25" s="411">
        <v>1.19676464824508</v>
      </c>
      <c r="I25" s="413">
        <v>1.1862924792784499</v>
      </c>
      <c r="J25" s="60">
        <v>94.5541238432412</v>
      </c>
      <c r="K25" s="99">
        <f t="shared" si="3"/>
        <v>-1.762838646653142E-2</v>
      </c>
      <c r="L25" s="24">
        <f t="shared" si="3"/>
        <v>8.9086418874995132E-3</v>
      </c>
      <c r="M25" s="24">
        <f t="shared" si="3"/>
        <v>-4.9627109363244992E-3</v>
      </c>
      <c r="N25" s="24">
        <f t="shared" si="3"/>
        <v>-3.0195512567296245E-2</v>
      </c>
      <c r="O25" s="24">
        <f t="shared" si="3"/>
        <v>8.2131487898182698E-3</v>
      </c>
      <c r="P25" s="24">
        <f t="shared" si="3"/>
        <v>-1.2498600421478212E-2</v>
      </c>
      <c r="Q25" s="84">
        <f t="shared" si="3"/>
        <v>-8.750399656261787E-3</v>
      </c>
      <c r="R25" s="24"/>
      <c r="S25" s="107">
        <f t="shared" si="4"/>
        <v>-5.6103676725155371E-2</v>
      </c>
      <c r="T25" s="71">
        <f t="shared" si="5"/>
        <v>-7.1913855826596373E-3</v>
      </c>
    </row>
    <row r="26" spans="1:20" x14ac:dyDescent="0.25">
      <c r="A26" s="110" t="s">
        <v>49</v>
      </c>
      <c r="B26" s="412">
        <v>1.14912589056207</v>
      </c>
      <c r="C26" s="411">
        <v>1.16530347297923</v>
      </c>
      <c r="D26" s="411">
        <v>1.1782522600827798</v>
      </c>
      <c r="E26" s="411">
        <v>1.1870802501394699</v>
      </c>
      <c r="F26" s="411">
        <v>1.1795227093965099</v>
      </c>
      <c r="G26" s="411">
        <v>1.16049231715602</v>
      </c>
      <c r="H26" s="411">
        <v>1.15587951944112</v>
      </c>
      <c r="I26" s="413">
        <v>1.10645593687164</v>
      </c>
      <c r="J26" s="60">
        <v>150.33262008634</v>
      </c>
      <c r="K26" s="99">
        <f t="shared" si="3"/>
        <v>1.4078163715593339E-2</v>
      </c>
      <c r="L26" s="24">
        <f t="shared" si="3"/>
        <v>1.1111944144854169E-2</v>
      </c>
      <c r="M26" s="24">
        <f t="shared" si="3"/>
        <v>7.4924448318647308E-3</v>
      </c>
      <c r="N26" s="24">
        <f t="shared" si="3"/>
        <v>-6.366495223951385E-3</v>
      </c>
      <c r="O26" s="24">
        <f t="shared" si="3"/>
        <v>-1.6133976979745168E-2</v>
      </c>
      <c r="P26" s="24">
        <f t="shared" si="3"/>
        <v>-3.9748627773809053E-3</v>
      </c>
      <c r="Q26" s="84">
        <f t="shared" si="3"/>
        <v>-4.2758420525849328E-2</v>
      </c>
      <c r="R26" s="24"/>
      <c r="S26" s="107">
        <f t="shared" si="4"/>
        <v>-3.7132531814733527E-2</v>
      </c>
      <c r="T26" s="71">
        <f t="shared" si="5"/>
        <v>-4.7187690303203134E-3</v>
      </c>
    </row>
    <row r="27" spans="1:20" x14ac:dyDescent="0.25">
      <c r="A27" s="110" t="s">
        <v>50</v>
      </c>
      <c r="B27" s="412">
        <v>1.0795116476933801</v>
      </c>
      <c r="C27" s="411">
        <v>1.1143567861030099</v>
      </c>
      <c r="D27" s="411">
        <v>1.1153441369927299</v>
      </c>
      <c r="E27" s="411">
        <v>1.13133198590988</v>
      </c>
      <c r="F27" s="411">
        <v>1.10982918734767</v>
      </c>
      <c r="G27" s="411">
        <v>1.14056725487733</v>
      </c>
      <c r="H27" s="411">
        <v>1.0922853303815301</v>
      </c>
      <c r="I27" s="413">
        <v>1.05409705830718</v>
      </c>
      <c r="J27" s="60">
        <v>204.22273765350599</v>
      </c>
      <c r="K27" s="99">
        <f t="shared" si="3"/>
        <v>3.2278612726490019E-2</v>
      </c>
      <c r="L27" s="24">
        <f t="shared" si="3"/>
        <v>8.8602761883183057E-4</v>
      </c>
      <c r="M27" s="24">
        <f t="shared" si="3"/>
        <v>1.4334453723186869E-2</v>
      </c>
      <c r="N27" s="24">
        <f t="shared" si="3"/>
        <v>-1.9006621248241595E-2</v>
      </c>
      <c r="O27" s="24">
        <f t="shared" si="3"/>
        <v>2.7696214768976768E-2</v>
      </c>
      <c r="P27" s="24">
        <f t="shared" si="3"/>
        <v>-4.2331501530782356E-2</v>
      </c>
      <c r="Q27" s="84">
        <f t="shared" si="3"/>
        <v>-3.4961809897246399E-2</v>
      </c>
      <c r="R27" s="24"/>
      <c r="S27" s="107">
        <f t="shared" si="4"/>
        <v>-2.3542672689548239E-2</v>
      </c>
      <c r="T27" s="71">
        <f t="shared" si="5"/>
        <v>-2.9735987276285902E-3</v>
      </c>
    </row>
    <row r="28" spans="1:20" x14ac:dyDescent="0.25">
      <c r="A28" s="110" t="s">
        <v>125</v>
      </c>
      <c r="B28" s="412">
        <v>1.04528474448194</v>
      </c>
      <c r="C28" s="411">
        <v>1.0773730478924401</v>
      </c>
      <c r="D28" s="411">
        <v>1.0386633786597401</v>
      </c>
      <c r="E28" s="411">
        <v>1.1133090822190501</v>
      </c>
      <c r="F28" s="411">
        <v>1.03451492152971</v>
      </c>
      <c r="G28" s="411">
        <v>1.1016924937831098</v>
      </c>
      <c r="H28" s="411">
        <v>1.1131433843262499</v>
      </c>
      <c r="I28" s="413">
        <v>1.00336178383445</v>
      </c>
      <c r="J28" s="60">
        <v>166.67488606242699</v>
      </c>
      <c r="K28" s="99">
        <f t="shared" si="3"/>
        <v>3.0698145725262416E-2</v>
      </c>
      <c r="L28" s="24">
        <f t="shared" si="3"/>
        <v>-3.5929680353916416E-2</v>
      </c>
      <c r="M28" s="24">
        <f t="shared" si="3"/>
        <v>7.1867079453239668E-2</v>
      </c>
      <c r="N28" s="24">
        <f t="shared" si="3"/>
        <v>-7.0774739870339887E-2</v>
      </c>
      <c r="O28" s="24">
        <f t="shared" si="3"/>
        <v>6.4936300922625811E-2</v>
      </c>
      <c r="P28" s="24">
        <f t="shared" si="3"/>
        <v>1.0393908107532601E-2</v>
      </c>
      <c r="Q28" s="84">
        <f t="shared" si="3"/>
        <v>-9.8623054350044259E-2</v>
      </c>
      <c r="R28" s="24"/>
      <c r="S28" s="107">
        <f t="shared" si="4"/>
        <v>-4.0106737296991435E-2</v>
      </c>
      <c r="T28" s="71">
        <f t="shared" si="5"/>
        <v>-5.1035804261856388E-3</v>
      </c>
    </row>
    <row r="29" spans="1:20" x14ac:dyDescent="0.25">
      <c r="A29" s="111" t="s">
        <v>110</v>
      </c>
      <c r="B29" s="414">
        <v>1.13123690870004</v>
      </c>
      <c r="C29" s="415">
        <v>1.1530043871092499</v>
      </c>
      <c r="D29" s="415">
        <v>1.14889153065975</v>
      </c>
      <c r="E29" s="415">
        <v>1.17064888131283</v>
      </c>
      <c r="F29" s="415">
        <v>1.13675115980829</v>
      </c>
      <c r="G29" s="415">
        <v>1.15869419117655</v>
      </c>
      <c r="H29" s="415">
        <v>1.1469543943845</v>
      </c>
      <c r="I29" s="416">
        <v>1.09244638903425</v>
      </c>
      <c r="J29" s="61">
        <v>686.88148226967598</v>
      </c>
      <c r="K29" s="100">
        <f t="shared" si="3"/>
        <v>1.9242192543226011E-2</v>
      </c>
      <c r="L29" s="17">
        <f t="shared" si="3"/>
        <v>-3.5670778840758421E-3</v>
      </c>
      <c r="M29" s="17">
        <f t="shared" si="3"/>
        <v>1.8937689131180102E-2</v>
      </c>
      <c r="N29" s="17">
        <f t="shared" si="3"/>
        <v>-2.895635236632621E-2</v>
      </c>
      <c r="O29" s="17">
        <f t="shared" si="3"/>
        <v>1.9303284785705088E-2</v>
      </c>
      <c r="P29" s="17">
        <f t="shared" si="3"/>
        <v>-1.0131919950448154E-2</v>
      </c>
      <c r="Q29" s="85">
        <f t="shared" si="3"/>
        <v>-4.7524126170248593E-2</v>
      </c>
      <c r="R29" s="17"/>
      <c r="S29" s="108">
        <f t="shared" si="4"/>
        <v>-3.4290358957935863E-2</v>
      </c>
      <c r="T29" s="76">
        <f t="shared" si="5"/>
        <v>-4.352011007384915E-3</v>
      </c>
    </row>
    <row r="30" spans="1:20" x14ac:dyDescent="0.25">
      <c r="J30" s="115"/>
    </row>
    <row r="32" spans="1:20" x14ac:dyDescent="0.25">
      <c r="B32" s="519" t="s">
        <v>129</v>
      </c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</row>
    <row r="33" spans="1:20" ht="12.75" customHeight="1" x14ac:dyDescent="0.25">
      <c r="B33" s="501" t="s">
        <v>122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</row>
    <row r="34" spans="1:20" ht="27.75" customHeight="1" x14ac:dyDescent="0.25">
      <c r="A34" s="109"/>
      <c r="B34" s="516" t="s">
        <v>96</v>
      </c>
      <c r="C34" s="517"/>
      <c r="D34" s="517"/>
      <c r="E34" s="517"/>
      <c r="F34" s="517"/>
      <c r="G34" s="517"/>
      <c r="H34" s="517"/>
      <c r="I34" s="518"/>
      <c r="J34" s="358" t="s">
        <v>97</v>
      </c>
      <c r="K34" s="511" t="s">
        <v>98</v>
      </c>
      <c r="L34" s="512"/>
      <c r="M34" s="512"/>
      <c r="N34" s="512"/>
      <c r="O34" s="512"/>
      <c r="P34" s="512"/>
      <c r="Q34" s="513"/>
      <c r="R34" s="90"/>
      <c r="S34" s="357" t="s">
        <v>99</v>
      </c>
      <c r="T34" s="484" t="s">
        <v>100</v>
      </c>
    </row>
    <row r="35" spans="1:20" x14ac:dyDescent="0.25">
      <c r="A35" s="110" t="s">
        <v>91</v>
      </c>
      <c r="B35" s="103">
        <v>2012</v>
      </c>
      <c r="C35" s="404">
        <v>2013</v>
      </c>
      <c r="D35" s="404">
        <v>2014</v>
      </c>
      <c r="E35" s="404">
        <v>2015</v>
      </c>
      <c r="F35" s="404">
        <v>2016</v>
      </c>
      <c r="G35" s="404">
        <v>2017</v>
      </c>
      <c r="H35" s="404">
        <v>2018</v>
      </c>
      <c r="I35" s="104">
        <v>2019</v>
      </c>
      <c r="J35" s="417">
        <v>2019</v>
      </c>
      <c r="K35" s="105" t="s">
        <v>101</v>
      </c>
      <c r="L35" s="112" t="s">
        <v>102</v>
      </c>
      <c r="M35" s="112" t="s">
        <v>103</v>
      </c>
      <c r="N35" s="112" t="s">
        <v>104</v>
      </c>
      <c r="O35" s="112" t="s">
        <v>105</v>
      </c>
      <c r="P35" s="112" t="s">
        <v>252</v>
      </c>
      <c r="Q35" s="106" t="s">
        <v>253</v>
      </c>
      <c r="R35" s="77"/>
      <c r="S35" s="112" t="s">
        <v>256</v>
      </c>
      <c r="T35" s="112" t="s">
        <v>256</v>
      </c>
    </row>
    <row r="36" spans="1:20" x14ac:dyDescent="0.25">
      <c r="A36" s="110" t="s">
        <v>123</v>
      </c>
      <c r="B36" s="412">
        <v>0.93013725299450201</v>
      </c>
      <c r="C36" s="411">
        <v>1.00203688551102</v>
      </c>
      <c r="D36" s="411">
        <v>1.0235338871541599</v>
      </c>
      <c r="E36" s="411">
        <v>0.96590135852512204</v>
      </c>
      <c r="F36" s="411">
        <v>1.03718792087876</v>
      </c>
      <c r="G36" s="411">
        <v>0.99424944970309992</v>
      </c>
      <c r="H36" s="411">
        <v>0.892862021144332</v>
      </c>
      <c r="I36" s="413">
        <v>0.87169370715626504</v>
      </c>
      <c r="J36" s="183">
        <v>772</v>
      </c>
      <c r="K36" s="99">
        <f t="shared" ref="K36:Q42" si="6">+C36/B36-1</f>
        <v>7.7300024577064308E-2</v>
      </c>
      <c r="L36" s="24">
        <f t="shared" si="6"/>
        <v>2.1453303719629835E-2</v>
      </c>
      <c r="M36" s="24">
        <f t="shared" si="6"/>
        <v>-5.6307396708945023E-2</v>
      </c>
      <c r="N36" s="24">
        <f t="shared" si="6"/>
        <v>7.3803149487737141E-2</v>
      </c>
      <c r="O36" s="24">
        <f t="shared" si="6"/>
        <v>-4.1398931004981598E-2</v>
      </c>
      <c r="P36" s="24">
        <f t="shared" si="6"/>
        <v>-0.10197383422142603</v>
      </c>
      <c r="Q36" s="84">
        <f t="shared" si="6"/>
        <v>-2.370838213158255E-2</v>
      </c>
      <c r="R36" s="24"/>
      <c r="S36" s="485">
        <f>+I36/B36-1</f>
        <v>-6.2833249232930544E-2</v>
      </c>
      <c r="T36" s="486">
        <f>(1+S36)^(1/8)-1</f>
        <v>-8.078944757074602E-3</v>
      </c>
    </row>
    <row r="37" spans="1:20" x14ac:dyDescent="0.25">
      <c r="A37" s="110" t="s">
        <v>124</v>
      </c>
      <c r="B37" s="412">
        <v>0.90466532970357605</v>
      </c>
      <c r="C37" s="411">
        <v>0.98504329987136696</v>
      </c>
      <c r="D37" s="411">
        <v>0.97146406398004403</v>
      </c>
      <c r="E37" s="411">
        <v>0.92044619651589099</v>
      </c>
      <c r="F37" s="411">
        <v>0.8938153300668471</v>
      </c>
      <c r="G37" s="411">
        <v>0.86202712775798307</v>
      </c>
      <c r="H37" s="411">
        <v>0.80901505895141801</v>
      </c>
      <c r="I37" s="413">
        <v>0.75656492813057297</v>
      </c>
      <c r="J37" s="183">
        <v>2653</v>
      </c>
      <c r="K37" s="99">
        <f t="shared" si="6"/>
        <v>8.8848292875474355E-2</v>
      </c>
      <c r="L37" s="24">
        <f t="shared" si="6"/>
        <v>-1.3785420288728645E-2</v>
      </c>
      <c r="M37" s="24">
        <f t="shared" si="6"/>
        <v>-5.2516474212268016E-2</v>
      </c>
      <c r="N37" s="24">
        <f t="shared" si="6"/>
        <v>-2.8932561783456823E-2</v>
      </c>
      <c r="O37" s="24">
        <f t="shared" si="6"/>
        <v>-3.5564619714551826E-2</v>
      </c>
      <c r="P37" s="24">
        <f t="shared" si="6"/>
        <v>-6.149698437500728E-2</v>
      </c>
      <c r="Q37" s="84">
        <f t="shared" si="6"/>
        <v>-6.483208222208714E-2</v>
      </c>
      <c r="R37" s="24"/>
      <c r="S37" s="107">
        <f t="shared" ref="S37:S42" si="7">+I37/B37-1</f>
        <v>-0.16370739179485283</v>
      </c>
      <c r="T37" s="71">
        <f t="shared" ref="T37:T42" si="8">(1+S37)^(1/8)-1</f>
        <v>-2.2099243106396882E-2</v>
      </c>
    </row>
    <row r="38" spans="1:20" x14ac:dyDescent="0.25">
      <c r="A38" s="110" t="s">
        <v>48</v>
      </c>
      <c r="B38" s="412">
        <v>0.95186374157056408</v>
      </c>
      <c r="C38" s="411">
        <v>0.9588180681973969</v>
      </c>
      <c r="D38" s="411">
        <v>0.94066534781863498</v>
      </c>
      <c r="E38" s="411">
        <v>0.91863431715120791</v>
      </c>
      <c r="F38" s="411">
        <v>0.87799684852522009</v>
      </c>
      <c r="G38" s="411">
        <v>0.88011239662435004</v>
      </c>
      <c r="H38" s="411">
        <v>0.80454838994509403</v>
      </c>
      <c r="I38" s="413">
        <v>0.763684695216725</v>
      </c>
      <c r="J38" s="183">
        <v>3715</v>
      </c>
      <c r="K38" s="99">
        <f t="shared" si="6"/>
        <v>7.3060106432443206E-3</v>
      </c>
      <c r="L38" s="24">
        <f t="shared" si="6"/>
        <v>-1.8932392891687466E-2</v>
      </c>
      <c r="M38" s="24">
        <f t="shared" si="6"/>
        <v>-2.3420689109592607E-2</v>
      </c>
      <c r="N38" s="24">
        <f t="shared" si="6"/>
        <v>-4.4236828373676818E-2</v>
      </c>
      <c r="O38" s="24">
        <f t="shared" si="6"/>
        <v>2.4095167342381707E-3</v>
      </c>
      <c r="P38" s="24">
        <f t="shared" si="6"/>
        <v>-8.5857223428598362E-2</v>
      </c>
      <c r="Q38" s="84">
        <f t="shared" si="6"/>
        <v>-5.0790847684323626E-2</v>
      </c>
      <c r="R38" s="24"/>
      <c r="S38" s="107">
        <f t="shared" si="7"/>
        <v>-0.19769536135849219</v>
      </c>
      <c r="T38" s="71">
        <f t="shared" si="8"/>
        <v>-2.71577737751455E-2</v>
      </c>
    </row>
    <row r="39" spans="1:20" x14ac:dyDescent="0.25">
      <c r="A39" s="110" t="s">
        <v>49</v>
      </c>
      <c r="B39" s="412">
        <v>0.89807724062720795</v>
      </c>
      <c r="C39" s="411">
        <v>0.89701486136295205</v>
      </c>
      <c r="D39" s="411">
        <v>0.90226407252146601</v>
      </c>
      <c r="E39" s="411">
        <v>0.85951394432960204</v>
      </c>
      <c r="F39" s="411">
        <v>0.84164823651638998</v>
      </c>
      <c r="G39" s="411">
        <v>0.81507758749691805</v>
      </c>
      <c r="H39" s="411">
        <v>0.80242568284939697</v>
      </c>
      <c r="I39" s="413">
        <v>0.789818369906921</v>
      </c>
      <c r="J39" s="183">
        <v>3942</v>
      </c>
      <c r="K39" s="99">
        <f t="shared" si="6"/>
        <v>-1.1829486554117974E-3</v>
      </c>
      <c r="L39" s="24">
        <f t="shared" si="6"/>
        <v>5.8518664345628135E-3</v>
      </c>
      <c r="M39" s="24">
        <f t="shared" si="6"/>
        <v>-4.738094920746927E-2</v>
      </c>
      <c r="N39" s="24">
        <f t="shared" si="6"/>
        <v>-2.0785826607091051E-2</v>
      </c>
      <c r="O39" s="24">
        <f t="shared" si="6"/>
        <v>-3.1569779233957318E-2</v>
      </c>
      <c r="P39" s="24">
        <f t="shared" si="6"/>
        <v>-1.5522331667068401E-2</v>
      </c>
      <c r="Q39" s="84">
        <f t="shared" si="6"/>
        <v>-1.5711502276083311E-2</v>
      </c>
      <c r="R39" s="24"/>
      <c r="S39" s="107">
        <f t="shared" si="7"/>
        <v>-0.12054516674387616</v>
      </c>
      <c r="T39" s="71">
        <f t="shared" si="8"/>
        <v>-1.592841332827899E-2</v>
      </c>
    </row>
    <row r="40" spans="1:20" x14ac:dyDescent="0.25">
      <c r="A40" s="110" t="s">
        <v>50</v>
      </c>
      <c r="B40" s="412">
        <v>0.98025134764924104</v>
      </c>
      <c r="C40" s="411">
        <v>0.99801107054693006</v>
      </c>
      <c r="D40" s="411">
        <v>0.96174366954203705</v>
      </c>
      <c r="E40" s="411">
        <v>0.94061687987478093</v>
      </c>
      <c r="F40" s="411">
        <v>0.92156395683358594</v>
      </c>
      <c r="G40" s="411">
        <v>0.95682129167116103</v>
      </c>
      <c r="H40" s="411">
        <v>0.92168357309083404</v>
      </c>
      <c r="I40" s="413">
        <v>0.83791216137717495</v>
      </c>
      <c r="J40" s="183">
        <v>3336</v>
      </c>
      <c r="K40" s="99">
        <f t="shared" si="6"/>
        <v>1.8117519491586354E-2</v>
      </c>
      <c r="L40" s="24">
        <f t="shared" si="6"/>
        <v>-3.6339678060903435E-2</v>
      </c>
      <c r="M40" s="24">
        <f t="shared" si="6"/>
        <v>-2.1967173100620685E-2</v>
      </c>
      <c r="N40" s="24">
        <f t="shared" si="6"/>
        <v>-2.0255774108297264E-2</v>
      </c>
      <c r="O40" s="24">
        <f t="shared" si="6"/>
        <v>3.8258152975856552E-2</v>
      </c>
      <c r="P40" s="24">
        <f t="shared" si="6"/>
        <v>-3.6723386996286744E-2</v>
      </c>
      <c r="Q40" s="84">
        <f t="shared" si="6"/>
        <v>-9.0889557066461069E-2</v>
      </c>
      <c r="R40" s="24"/>
      <c r="S40" s="107">
        <f t="shared" si="7"/>
        <v>-0.14520682538556295</v>
      </c>
      <c r="T40" s="71">
        <f t="shared" si="8"/>
        <v>-1.9420903990276073E-2</v>
      </c>
    </row>
    <row r="41" spans="1:20" x14ac:dyDescent="0.25">
      <c r="A41" s="110" t="s">
        <v>125</v>
      </c>
      <c r="B41" s="412">
        <v>0.9765661554422429</v>
      </c>
      <c r="C41" s="411">
        <v>0.98556038878033603</v>
      </c>
      <c r="D41" s="411">
        <v>0.96766099464840494</v>
      </c>
      <c r="E41" s="411">
        <v>0.98598352166327796</v>
      </c>
      <c r="F41" s="411">
        <v>0.95490876795319191</v>
      </c>
      <c r="G41" s="411">
        <v>0.93625236391883704</v>
      </c>
      <c r="H41" s="411">
        <v>0.94905962940623889</v>
      </c>
      <c r="I41" s="413">
        <v>0.93141223409332996</v>
      </c>
      <c r="J41" s="183">
        <v>4283</v>
      </c>
      <c r="K41" s="99">
        <f t="shared" si="6"/>
        <v>9.2100604633589267E-3</v>
      </c>
      <c r="L41" s="24">
        <f t="shared" si="6"/>
        <v>-1.8161641169530118E-2</v>
      </c>
      <c r="M41" s="24">
        <f t="shared" si="6"/>
        <v>1.8934861605670594E-2</v>
      </c>
      <c r="N41" s="24">
        <f t="shared" si="6"/>
        <v>-3.1516504107153231E-2</v>
      </c>
      <c r="O41" s="24">
        <f t="shared" si="6"/>
        <v>-1.953736802976902E-2</v>
      </c>
      <c r="P41" s="24">
        <f t="shared" si="6"/>
        <v>1.3679287744380098E-2</v>
      </c>
      <c r="Q41" s="84">
        <f t="shared" si="6"/>
        <v>-1.8594611725239685E-2</v>
      </c>
      <c r="R41" s="24"/>
      <c r="S41" s="107">
        <f t="shared" si="7"/>
        <v>-4.6237442386547589E-2</v>
      </c>
      <c r="T41" s="71">
        <f t="shared" si="8"/>
        <v>-5.9000919282330422E-3</v>
      </c>
    </row>
    <row r="42" spans="1:20" x14ac:dyDescent="0.25">
      <c r="A42" s="111" t="s">
        <v>110</v>
      </c>
      <c r="B42" s="414">
        <v>0.94296138124286299</v>
      </c>
      <c r="C42" s="415">
        <v>0.96514075729738902</v>
      </c>
      <c r="D42" s="415">
        <v>0.95096520668373197</v>
      </c>
      <c r="E42" s="415">
        <v>0.92693532129783307</v>
      </c>
      <c r="F42" s="415">
        <v>0.90309255377630804</v>
      </c>
      <c r="G42" s="415">
        <v>0.89312113363384993</v>
      </c>
      <c r="H42" s="415">
        <v>0.85767907756451711</v>
      </c>
      <c r="I42" s="416">
        <v>0.81922821783117494</v>
      </c>
      <c r="J42" s="418">
        <v>18701</v>
      </c>
      <c r="K42" s="100">
        <f t="shared" si="6"/>
        <v>2.3520980281602544E-2</v>
      </c>
      <c r="L42" s="17">
        <f t="shared" si="6"/>
        <v>-1.4687547392933431E-2</v>
      </c>
      <c r="M42" s="17">
        <f t="shared" si="6"/>
        <v>-2.5268942772046832E-2</v>
      </c>
      <c r="N42" s="17">
        <f t="shared" si="6"/>
        <v>-2.5722148000727807E-2</v>
      </c>
      <c r="O42" s="17">
        <f t="shared" si="6"/>
        <v>-1.1041415523538878E-2</v>
      </c>
      <c r="P42" s="17">
        <f t="shared" si="6"/>
        <v>-3.9683369628853549E-2</v>
      </c>
      <c r="Q42" s="85">
        <f t="shared" si="6"/>
        <v>-4.4831290326596274E-2</v>
      </c>
      <c r="R42" s="17"/>
      <c r="S42" s="108">
        <f t="shared" si="7"/>
        <v>-0.13121763613330861</v>
      </c>
      <c r="T42" s="76">
        <f t="shared" si="8"/>
        <v>-1.7429152750005672E-2</v>
      </c>
    </row>
    <row r="43" spans="1:20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78"/>
      <c r="L43" s="20"/>
      <c r="M43" s="20"/>
      <c r="N43" s="20"/>
      <c r="O43" s="20"/>
      <c r="P43" s="20"/>
      <c r="Q43" s="20"/>
      <c r="R43" s="20"/>
      <c r="S43" s="20"/>
    </row>
    <row r="44" spans="1:20" ht="12.75" customHeight="1" x14ac:dyDescent="0.25">
      <c r="B44" s="501" t="s">
        <v>126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</row>
    <row r="45" spans="1:20" ht="27.75" customHeight="1" x14ac:dyDescent="0.25">
      <c r="A45" s="109"/>
      <c r="B45" s="516" t="s">
        <v>96</v>
      </c>
      <c r="C45" s="517"/>
      <c r="D45" s="517"/>
      <c r="E45" s="517"/>
      <c r="F45" s="517"/>
      <c r="G45" s="517"/>
      <c r="H45" s="517"/>
      <c r="I45" s="518"/>
      <c r="J45" s="114" t="s">
        <v>111</v>
      </c>
      <c r="K45" s="511" t="s">
        <v>98</v>
      </c>
      <c r="L45" s="512"/>
      <c r="M45" s="512"/>
      <c r="N45" s="512"/>
      <c r="O45" s="512"/>
      <c r="P45" s="512"/>
      <c r="Q45" s="513"/>
      <c r="R45" s="90"/>
      <c r="S45" s="357" t="s">
        <v>99</v>
      </c>
      <c r="T45" s="484" t="s">
        <v>100</v>
      </c>
    </row>
    <row r="46" spans="1:20" x14ac:dyDescent="0.25">
      <c r="A46" s="110" t="s">
        <v>91</v>
      </c>
      <c r="B46" s="103">
        <v>2012</v>
      </c>
      <c r="C46" s="404">
        <v>2013</v>
      </c>
      <c r="D46" s="404">
        <v>2014</v>
      </c>
      <c r="E46" s="404">
        <v>2015</v>
      </c>
      <c r="F46" s="404">
        <v>2016</v>
      </c>
      <c r="G46" s="404">
        <v>2017</v>
      </c>
      <c r="H46" s="404">
        <v>2018</v>
      </c>
      <c r="I46" s="104">
        <v>2019</v>
      </c>
      <c r="J46" s="101">
        <v>2019</v>
      </c>
      <c r="K46" s="105" t="s">
        <v>101</v>
      </c>
      <c r="L46" s="112" t="s">
        <v>102</v>
      </c>
      <c r="M46" s="112" t="s">
        <v>103</v>
      </c>
      <c r="N46" s="112" t="s">
        <v>104</v>
      </c>
      <c r="O46" s="112" t="s">
        <v>105</v>
      </c>
      <c r="P46" s="112" t="s">
        <v>252</v>
      </c>
      <c r="Q46" s="106" t="s">
        <v>253</v>
      </c>
      <c r="R46" s="77"/>
      <c r="S46" s="112" t="s">
        <v>256</v>
      </c>
      <c r="T46" s="112" t="s">
        <v>256</v>
      </c>
    </row>
    <row r="47" spans="1:20" x14ac:dyDescent="0.25">
      <c r="A47" s="110" t="s">
        <v>123</v>
      </c>
      <c r="B47" s="412">
        <v>0.78056558545037302</v>
      </c>
      <c r="C47" s="411">
        <v>0.81140311187668901</v>
      </c>
      <c r="D47" s="411">
        <v>0.81317249052844498</v>
      </c>
      <c r="E47" s="411">
        <v>0.76924473398799809</v>
      </c>
      <c r="F47" s="411">
        <v>0.8629570247410091</v>
      </c>
      <c r="G47" s="411">
        <v>0.84822946374647901</v>
      </c>
      <c r="H47" s="411">
        <v>0.82614095721103198</v>
      </c>
      <c r="I47" s="413">
        <v>0.77305841573742595</v>
      </c>
      <c r="J47" s="60">
        <v>181.24991900000001</v>
      </c>
      <c r="K47" s="99">
        <f t="shared" ref="K47:Q53" si="9">+C47/B47-1</f>
        <v>3.9506643645483397E-2</v>
      </c>
      <c r="L47" s="24">
        <f t="shared" si="9"/>
        <v>2.180640702330594E-3</v>
      </c>
      <c r="M47" s="24">
        <f t="shared" si="9"/>
        <v>-5.4020219636180977E-2</v>
      </c>
      <c r="N47" s="24">
        <f t="shared" si="9"/>
        <v>0.12182376636779568</v>
      </c>
      <c r="O47" s="24">
        <f t="shared" si="9"/>
        <v>-1.7066389834360707E-2</v>
      </c>
      <c r="P47" s="24">
        <f t="shared" si="9"/>
        <v>-2.6040720677027673E-2</v>
      </c>
      <c r="Q47" s="84">
        <f t="shared" si="9"/>
        <v>-6.4253613151933897E-2</v>
      </c>
      <c r="R47" s="24"/>
      <c r="S47" s="485">
        <f>+I47/B47-1</f>
        <v>-9.6176027394488939E-3</v>
      </c>
      <c r="T47" s="486">
        <f>(1+S47)^(1/8)-1</f>
        <v>-1.2072894606734996E-3</v>
      </c>
    </row>
    <row r="48" spans="1:20" x14ac:dyDescent="0.25">
      <c r="A48" s="110" t="s">
        <v>124</v>
      </c>
      <c r="B48" s="412">
        <v>0.81487589628932</v>
      </c>
      <c r="C48" s="411">
        <v>0.81289750409840489</v>
      </c>
      <c r="D48" s="411">
        <v>0.82387086295551493</v>
      </c>
      <c r="E48" s="411">
        <v>0.76070042865619303</v>
      </c>
      <c r="F48" s="411">
        <v>0.75363880828850494</v>
      </c>
      <c r="G48" s="411">
        <v>0.74031284712209999</v>
      </c>
      <c r="H48" s="411">
        <v>0.736486639964547</v>
      </c>
      <c r="I48" s="413">
        <v>0.67558767363914596</v>
      </c>
      <c r="J48" s="60">
        <v>830.01447700000006</v>
      </c>
      <c r="K48" s="99">
        <f t="shared" si="9"/>
        <v>-2.4278447797070335E-3</v>
      </c>
      <c r="L48" s="24">
        <f t="shared" si="9"/>
        <v>1.3499068211902943E-2</v>
      </c>
      <c r="M48" s="24">
        <f t="shared" si="9"/>
        <v>-7.6675164931439999E-2</v>
      </c>
      <c r="N48" s="24">
        <f t="shared" si="9"/>
        <v>-9.2830503331813308E-3</v>
      </c>
      <c r="O48" s="24">
        <f t="shared" si="9"/>
        <v>-1.7682158906688783E-2</v>
      </c>
      <c r="P48" s="24">
        <f t="shared" si="9"/>
        <v>-5.168365201856262E-3</v>
      </c>
      <c r="Q48" s="84">
        <f t="shared" si="9"/>
        <v>-8.2688487503768671E-2</v>
      </c>
      <c r="R48" s="24"/>
      <c r="S48" s="107">
        <f t="shared" ref="S48:S53" si="10">+I48/B48-1</f>
        <v>-0.17093182321927469</v>
      </c>
      <c r="T48" s="71">
        <f t="shared" ref="T48:T53" si="11">(1+S48)^(1/8)-1</f>
        <v>-2.315922238372059E-2</v>
      </c>
    </row>
    <row r="49" spans="1:20" x14ac:dyDescent="0.25">
      <c r="A49" s="110" t="s">
        <v>48</v>
      </c>
      <c r="B49" s="412">
        <v>0.87958718270301306</v>
      </c>
      <c r="C49" s="411">
        <v>0.85083470634261604</v>
      </c>
      <c r="D49" s="411">
        <v>0.83832353160286599</v>
      </c>
      <c r="E49" s="411">
        <v>0.78725114117877193</v>
      </c>
      <c r="F49" s="411">
        <v>0.76317039696965294</v>
      </c>
      <c r="G49" s="411">
        <v>0.79969128596342498</v>
      </c>
      <c r="H49" s="411">
        <v>0.75294197653365802</v>
      </c>
      <c r="I49" s="413">
        <v>0.68994623261313703</v>
      </c>
      <c r="J49" s="60">
        <v>1012.508456</v>
      </c>
      <c r="K49" s="99">
        <f t="shared" si="9"/>
        <v>-3.2688603160449969E-2</v>
      </c>
      <c r="L49" s="24">
        <f t="shared" si="9"/>
        <v>-1.4704589089378328E-2</v>
      </c>
      <c r="M49" s="24">
        <f t="shared" si="9"/>
        <v>-6.0922052762188539E-2</v>
      </c>
      <c r="N49" s="24">
        <f t="shared" si="9"/>
        <v>-3.0588389078817002E-2</v>
      </c>
      <c r="O49" s="24">
        <f t="shared" si="9"/>
        <v>4.7854174033461927E-2</v>
      </c>
      <c r="P49" s="24">
        <f t="shared" si="9"/>
        <v>-5.8459195755079296E-2</v>
      </c>
      <c r="Q49" s="84">
        <f t="shared" si="9"/>
        <v>-8.3666133492166894E-2</v>
      </c>
      <c r="R49" s="24"/>
      <c r="S49" s="107">
        <f t="shared" si="10"/>
        <v>-0.2156022209272086</v>
      </c>
      <c r="T49" s="71">
        <f t="shared" si="11"/>
        <v>-2.9898794154703978E-2</v>
      </c>
    </row>
    <row r="50" spans="1:20" x14ac:dyDescent="0.25">
      <c r="A50" s="110" t="s">
        <v>49</v>
      </c>
      <c r="B50" s="412">
        <v>0.84288294574144307</v>
      </c>
      <c r="C50" s="411">
        <v>0.813454249812543</v>
      </c>
      <c r="D50" s="411">
        <v>0.85170406075148808</v>
      </c>
      <c r="E50" s="411">
        <v>0.79545400729485294</v>
      </c>
      <c r="F50" s="411">
        <v>0.79165989528818703</v>
      </c>
      <c r="G50" s="411">
        <v>0.74441512897021989</v>
      </c>
      <c r="H50" s="411">
        <v>0.74631093335194398</v>
      </c>
      <c r="I50" s="413">
        <v>0.76400314065450303</v>
      </c>
      <c r="J50" s="60">
        <v>964.79750799999999</v>
      </c>
      <c r="K50" s="99">
        <f t="shared" si="9"/>
        <v>-3.4914333096410011E-2</v>
      </c>
      <c r="L50" s="24">
        <f t="shared" si="9"/>
        <v>4.7021465494537118E-2</v>
      </c>
      <c r="M50" s="24">
        <f t="shared" si="9"/>
        <v>-6.604412970275586E-2</v>
      </c>
      <c r="N50" s="24">
        <f t="shared" si="9"/>
        <v>-4.7697440353198228E-3</v>
      </c>
      <c r="O50" s="24">
        <f t="shared" si="9"/>
        <v>-5.9678110005520368E-2</v>
      </c>
      <c r="P50" s="24">
        <f t="shared" si="9"/>
        <v>2.5467031874359947E-3</v>
      </c>
      <c r="Q50" s="84">
        <f t="shared" si="9"/>
        <v>2.3706214811964665E-2</v>
      </c>
      <c r="R50" s="24"/>
      <c r="S50" s="107">
        <f t="shared" si="10"/>
        <v>-9.3583344502899291E-2</v>
      </c>
      <c r="T50" s="71">
        <f t="shared" si="11"/>
        <v>-1.2206908030948482E-2</v>
      </c>
    </row>
    <row r="51" spans="1:20" x14ac:dyDescent="0.25">
      <c r="A51" s="110" t="s">
        <v>50</v>
      </c>
      <c r="B51" s="412">
        <v>1.0053747316400801</v>
      </c>
      <c r="C51" s="411">
        <v>0.97509485139268093</v>
      </c>
      <c r="D51" s="411">
        <v>0.99154626173951999</v>
      </c>
      <c r="E51" s="411">
        <v>0.96891566749822899</v>
      </c>
      <c r="F51" s="411">
        <v>0.92331326206353492</v>
      </c>
      <c r="G51" s="411">
        <v>0.92382178333279297</v>
      </c>
      <c r="H51" s="411">
        <v>0.92615156729291304</v>
      </c>
      <c r="I51" s="413">
        <v>0.82855434417363494</v>
      </c>
      <c r="J51" s="60">
        <v>973.59524799999997</v>
      </c>
      <c r="K51" s="99">
        <f t="shared" si="9"/>
        <v>-3.0118004058052317E-2</v>
      </c>
      <c r="L51" s="24">
        <f t="shared" si="9"/>
        <v>1.6871600053412594E-2</v>
      </c>
      <c r="M51" s="24">
        <f t="shared" si="9"/>
        <v>-2.2823538461623549E-2</v>
      </c>
      <c r="N51" s="24">
        <f t="shared" si="9"/>
        <v>-4.7065402041068127E-2</v>
      </c>
      <c r="O51" s="24">
        <f t="shared" si="9"/>
        <v>5.507570292249131E-4</v>
      </c>
      <c r="P51" s="24">
        <f t="shared" si="9"/>
        <v>2.5218976237117996E-3</v>
      </c>
      <c r="Q51" s="84">
        <f t="shared" si="9"/>
        <v>-0.10537932080010304</v>
      </c>
      <c r="R51" s="24"/>
      <c r="S51" s="107">
        <f t="shared" si="10"/>
        <v>-0.17587510596968736</v>
      </c>
      <c r="T51" s="71">
        <f t="shared" si="11"/>
        <v>-2.3889174957229309E-2</v>
      </c>
    </row>
    <row r="52" spans="1:20" x14ac:dyDescent="0.25">
      <c r="A52" s="110" t="s">
        <v>125</v>
      </c>
      <c r="B52" s="412">
        <v>0.97230669553955396</v>
      </c>
      <c r="C52" s="411">
        <v>0.97352271617973696</v>
      </c>
      <c r="D52" s="411">
        <v>0.94600916063269491</v>
      </c>
      <c r="E52" s="411">
        <v>0.94403568975483398</v>
      </c>
      <c r="F52" s="411">
        <v>0.95321068064032199</v>
      </c>
      <c r="G52" s="411">
        <v>0.90968360481685195</v>
      </c>
      <c r="H52" s="411">
        <v>0.9322433124597489</v>
      </c>
      <c r="I52" s="413">
        <v>0.92368170522607007</v>
      </c>
      <c r="J52" s="60">
        <v>1977.5076449999999</v>
      </c>
      <c r="K52" s="99">
        <f t="shared" si="9"/>
        <v>1.2506554215470089E-3</v>
      </c>
      <c r="L52" s="24">
        <f t="shared" si="9"/>
        <v>-2.826185264069625E-2</v>
      </c>
      <c r="M52" s="24">
        <f t="shared" si="9"/>
        <v>-2.0861012345176899E-3</v>
      </c>
      <c r="N52" s="24">
        <f t="shared" si="9"/>
        <v>9.7189025638118043E-3</v>
      </c>
      <c r="O52" s="24">
        <f t="shared" si="9"/>
        <v>-4.5663646775580213E-2</v>
      </c>
      <c r="P52" s="24">
        <f t="shared" si="9"/>
        <v>2.479950998725422E-2</v>
      </c>
      <c r="Q52" s="84">
        <f t="shared" si="9"/>
        <v>-9.1838762684055553E-3</v>
      </c>
      <c r="R52" s="24"/>
      <c r="S52" s="107">
        <f t="shared" si="10"/>
        <v>-5.0009930546143999E-2</v>
      </c>
      <c r="T52" s="71">
        <f t="shared" si="11"/>
        <v>-6.3924492602883687E-3</v>
      </c>
    </row>
    <row r="53" spans="1:20" x14ac:dyDescent="0.25">
      <c r="A53" s="111" t="s">
        <v>110</v>
      </c>
      <c r="B53" s="414">
        <v>0.91055961513294303</v>
      </c>
      <c r="C53" s="415">
        <v>0.895334283617229</v>
      </c>
      <c r="D53" s="415">
        <v>0.89495176699676093</v>
      </c>
      <c r="E53" s="415">
        <v>0.85976681681540201</v>
      </c>
      <c r="F53" s="415">
        <v>0.85081226717635905</v>
      </c>
      <c r="G53" s="415">
        <v>0.83404192698296198</v>
      </c>
      <c r="H53" s="415">
        <v>0.83079105192838099</v>
      </c>
      <c r="I53" s="416">
        <v>0.79097281990575496</v>
      </c>
      <c r="J53" s="61">
        <v>5939.6732529999999</v>
      </c>
      <c r="K53" s="100">
        <f t="shared" si="9"/>
        <v>-1.6720850851145164E-2</v>
      </c>
      <c r="L53" s="17">
        <f t="shared" si="9"/>
        <v>-4.2723329986049663E-4</v>
      </c>
      <c r="M53" s="17">
        <f t="shared" si="9"/>
        <v>-3.931491224318262E-2</v>
      </c>
      <c r="N53" s="17">
        <f t="shared" si="9"/>
        <v>-1.0415091003640797E-2</v>
      </c>
      <c r="O53" s="17">
        <f t="shared" si="9"/>
        <v>-1.9710976017134563E-2</v>
      </c>
      <c r="P53" s="17">
        <f t="shared" si="9"/>
        <v>-3.8977357725176187E-3</v>
      </c>
      <c r="Q53" s="85">
        <f t="shared" si="9"/>
        <v>-4.7928094471169858E-2</v>
      </c>
      <c r="R53" s="17"/>
      <c r="S53" s="108">
        <f t="shared" si="10"/>
        <v>-0.13133329574442876</v>
      </c>
      <c r="T53" s="76">
        <f t="shared" si="11"/>
        <v>-1.7445504713742399E-2</v>
      </c>
    </row>
  </sheetData>
  <mergeCells count="20">
    <mergeCell ref="B33:T33"/>
    <mergeCell ref="B32:T32"/>
    <mergeCell ref="K45:Q45"/>
    <mergeCell ref="B45:I45"/>
    <mergeCell ref="B44:T44"/>
    <mergeCell ref="K34:Q34"/>
    <mergeCell ref="B34:I34"/>
    <mergeCell ref="K10:Q10"/>
    <mergeCell ref="K21:Q21"/>
    <mergeCell ref="B21:I21"/>
    <mergeCell ref="B8:T8"/>
    <mergeCell ref="B9:T9"/>
    <mergeCell ref="B10:I10"/>
    <mergeCell ref="B20:T20"/>
    <mergeCell ref="B6:T6"/>
    <mergeCell ref="B1:T1"/>
    <mergeCell ref="B2:T2"/>
    <mergeCell ref="B3:T3"/>
    <mergeCell ref="B4:T4"/>
    <mergeCell ref="B5:T5"/>
  </mergeCells>
  <pageMargins left="0.7" right="0.7" top="0.75" bottom="0.75" header="0.51180555555555496" footer="0.51180555555555496"/>
  <pageSetup scale="63"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3"/>
  <sheetViews>
    <sheetView workbookViewId="0">
      <pane ySplit="7" topLeftCell="A8" activePane="bottomLeft" state="frozen"/>
      <selection pane="bottomLeft" activeCell="A8" sqref="A8"/>
    </sheetView>
  </sheetViews>
  <sheetFormatPr defaultColWidth="11.42578125" defaultRowHeight="15" x14ac:dyDescent="0.25"/>
  <cols>
    <col min="1" max="1" width="12" customWidth="1"/>
    <col min="11" max="11" width="10.140625" customWidth="1"/>
    <col min="20" max="20" width="10.5703125" customWidth="1"/>
  </cols>
  <sheetData>
    <row r="1" spans="1:20" x14ac:dyDescent="0.25">
      <c r="B1" s="514" t="s">
        <v>130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</row>
    <row r="2" spans="1:20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</row>
    <row r="3" spans="1:20" x14ac:dyDescent="0.25">
      <c r="B3" s="515" t="s">
        <v>120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</row>
    <row r="4" spans="1:20" x14ac:dyDescent="0.25">
      <c r="B4" s="492" t="s">
        <v>93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</row>
    <row r="5" spans="1:20" x14ac:dyDescent="0.25">
      <c r="B5" s="492" t="s">
        <v>94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</row>
    <row r="6" spans="1:20" x14ac:dyDescent="0.25">
      <c r="B6" s="492" t="s">
        <v>27</v>
      </c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</row>
    <row r="7" spans="1:20" x14ac:dyDescent="0.25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pans="1:20" x14ac:dyDescent="0.25">
      <c r="B8" s="519" t="s">
        <v>132</v>
      </c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</row>
    <row r="9" spans="1:20" ht="12.75" customHeight="1" x14ac:dyDescent="0.25">
      <c r="B9" s="501" t="s">
        <v>122</v>
      </c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</row>
    <row r="10" spans="1:20" ht="27.75" customHeight="1" x14ac:dyDescent="0.25">
      <c r="A10" s="109"/>
      <c r="B10" s="516" t="s">
        <v>96</v>
      </c>
      <c r="C10" s="517"/>
      <c r="D10" s="517"/>
      <c r="E10" s="517"/>
      <c r="F10" s="517"/>
      <c r="G10" s="517"/>
      <c r="H10" s="517"/>
      <c r="I10" s="518"/>
      <c r="J10" s="114" t="s">
        <v>97</v>
      </c>
      <c r="K10" s="511" t="s">
        <v>98</v>
      </c>
      <c r="L10" s="512"/>
      <c r="M10" s="512"/>
      <c r="N10" s="512"/>
      <c r="O10" s="512"/>
      <c r="P10" s="512"/>
      <c r="Q10" s="513"/>
      <c r="R10" s="90"/>
      <c r="S10" s="357" t="s">
        <v>99</v>
      </c>
      <c r="T10" s="484" t="s">
        <v>100</v>
      </c>
    </row>
    <row r="11" spans="1:20" x14ac:dyDescent="0.25">
      <c r="A11" s="110" t="s">
        <v>91</v>
      </c>
      <c r="B11" s="103">
        <v>2012</v>
      </c>
      <c r="C11" s="404">
        <v>2013</v>
      </c>
      <c r="D11" s="404">
        <v>2014</v>
      </c>
      <c r="E11" s="404">
        <v>2015</v>
      </c>
      <c r="F11" s="404">
        <v>2016</v>
      </c>
      <c r="G11" s="404">
        <v>2017</v>
      </c>
      <c r="H11" s="404">
        <v>2018</v>
      </c>
      <c r="I11" s="104">
        <v>2019</v>
      </c>
      <c r="J11" s="101">
        <v>2019</v>
      </c>
      <c r="K11" s="105" t="s">
        <v>101</v>
      </c>
      <c r="L11" s="112" t="s">
        <v>102</v>
      </c>
      <c r="M11" s="112" t="s">
        <v>103</v>
      </c>
      <c r="N11" s="112" t="s">
        <v>104</v>
      </c>
      <c r="O11" s="112" t="s">
        <v>105</v>
      </c>
      <c r="P11" s="112" t="s">
        <v>252</v>
      </c>
      <c r="Q11" s="106" t="s">
        <v>253</v>
      </c>
      <c r="R11" s="77"/>
      <c r="S11" s="112" t="s">
        <v>256</v>
      </c>
      <c r="T11" s="112" t="s">
        <v>256</v>
      </c>
    </row>
    <row r="12" spans="1:20" x14ac:dyDescent="0.25">
      <c r="A12" s="110" t="s">
        <v>123</v>
      </c>
      <c r="B12" s="412">
        <v>1.60865283005473</v>
      </c>
      <c r="C12" s="411">
        <v>1.75015909835244</v>
      </c>
      <c r="D12" s="411">
        <v>1.6643170429521801</v>
      </c>
      <c r="E12" s="411">
        <v>1.94113514023314</v>
      </c>
      <c r="F12" s="411">
        <v>1.90169011236705</v>
      </c>
      <c r="G12" s="411">
        <v>2.1168269924905103</v>
      </c>
      <c r="H12" s="411">
        <v>2.0770984196552602</v>
      </c>
      <c r="I12" s="413">
        <v>2.0431796364600801</v>
      </c>
      <c r="J12" s="60">
        <v>559</v>
      </c>
      <c r="K12" s="99">
        <f t="shared" ref="K12:Q18" si="0">+C12/B12-1</f>
        <v>8.7965697541398935E-2</v>
      </c>
      <c r="L12" s="24">
        <f t="shared" si="0"/>
        <v>-4.9048143955066514E-2</v>
      </c>
      <c r="M12" s="24">
        <f t="shared" si="0"/>
        <v>0.16632533954584616</v>
      </c>
      <c r="N12" s="24">
        <f t="shared" si="0"/>
        <v>-2.0320598524300792E-2</v>
      </c>
      <c r="O12" s="24">
        <f t="shared" si="0"/>
        <v>0.11312930467713134</v>
      </c>
      <c r="P12" s="24">
        <f t="shared" si="0"/>
        <v>-1.8767982917918258E-2</v>
      </c>
      <c r="Q12" s="84">
        <f t="shared" si="0"/>
        <v>-1.6329887343908167E-2</v>
      </c>
      <c r="R12" s="24"/>
      <c r="S12" s="485">
        <f>+I12/B12-1</f>
        <v>0.27011844836064869</v>
      </c>
      <c r="T12" s="486">
        <f>(1+S12)^(1/8)-1</f>
        <v>3.0339923197974406E-2</v>
      </c>
    </row>
    <row r="13" spans="1:20" x14ac:dyDescent="0.25">
      <c r="A13" s="110" t="s">
        <v>124</v>
      </c>
      <c r="B13" s="412">
        <v>1.5893673090379701</v>
      </c>
      <c r="C13" s="411">
        <v>1.6453570933163999</v>
      </c>
      <c r="D13" s="411">
        <v>1.57976429823084</v>
      </c>
      <c r="E13" s="411">
        <v>1.63769628506483</v>
      </c>
      <c r="F13" s="411">
        <v>1.5595508503812101</v>
      </c>
      <c r="G13" s="411">
        <v>1.5939795571747999</v>
      </c>
      <c r="H13" s="411">
        <v>1.5968467915285398</v>
      </c>
      <c r="I13" s="413">
        <v>1.4084218933877699</v>
      </c>
      <c r="J13" s="60">
        <v>699</v>
      </c>
      <c r="K13" s="99">
        <f t="shared" si="0"/>
        <v>3.5227718577098388E-2</v>
      </c>
      <c r="L13" s="24">
        <f t="shared" si="0"/>
        <v>-3.9865385667344988E-2</v>
      </c>
      <c r="M13" s="24">
        <f t="shared" si="0"/>
        <v>3.6671285013129662E-2</v>
      </c>
      <c r="N13" s="24">
        <f t="shared" si="0"/>
        <v>-4.7716683121453385E-2</v>
      </c>
      <c r="O13" s="24">
        <f t="shared" si="0"/>
        <v>2.2076039896470334E-2</v>
      </c>
      <c r="P13" s="24">
        <f t="shared" si="0"/>
        <v>1.7987899159896958E-3</v>
      </c>
      <c r="Q13" s="84">
        <f t="shared" si="0"/>
        <v>-0.11799810673158262</v>
      </c>
      <c r="R13" s="24"/>
      <c r="S13" s="107">
        <f t="shared" ref="S13:S18" si="1">+I13/B13-1</f>
        <v>-0.11384745025347531</v>
      </c>
      <c r="T13" s="71">
        <f t="shared" ref="T13:T18" si="2">(1+S13)^(1/8)-1</f>
        <v>-1.4994713327564746E-2</v>
      </c>
    </row>
    <row r="14" spans="1:20" x14ac:dyDescent="0.25">
      <c r="A14" s="110" t="s">
        <v>48</v>
      </c>
      <c r="B14" s="412">
        <v>1.3969996984028501</v>
      </c>
      <c r="C14" s="411">
        <v>1.4716075426309398</v>
      </c>
      <c r="D14" s="411">
        <v>1.47305089277315</v>
      </c>
      <c r="E14" s="411">
        <v>1.4484898018891901</v>
      </c>
      <c r="F14" s="411">
        <v>1.4550965128632298</v>
      </c>
      <c r="G14" s="411">
        <v>1.4408414148480302</v>
      </c>
      <c r="H14" s="411">
        <v>1.4678834087386099</v>
      </c>
      <c r="I14" s="413">
        <v>1.3102299451144799</v>
      </c>
      <c r="J14" s="60">
        <v>1520</v>
      </c>
      <c r="K14" s="99">
        <f t="shared" si="0"/>
        <v>5.3405769745968223E-2</v>
      </c>
      <c r="L14" s="24">
        <f t="shared" si="0"/>
        <v>9.8079827698471789E-4</v>
      </c>
      <c r="M14" s="24">
        <f t="shared" si="0"/>
        <v>-1.6673620038830772E-2</v>
      </c>
      <c r="N14" s="24">
        <f t="shared" si="0"/>
        <v>4.5611028572123402E-3</v>
      </c>
      <c r="O14" s="24">
        <f t="shared" si="0"/>
        <v>-9.796668392222041E-3</v>
      </c>
      <c r="P14" s="24">
        <f t="shared" si="0"/>
        <v>1.8768195869378168E-2</v>
      </c>
      <c r="Q14" s="84">
        <f t="shared" si="0"/>
        <v>-0.10740189764771968</v>
      </c>
      <c r="R14" s="24"/>
      <c r="S14" s="107">
        <f t="shared" si="1"/>
        <v>-6.2111504667876183E-2</v>
      </c>
      <c r="T14" s="71">
        <f t="shared" si="2"/>
        <v>-7.9834878212532434E-3</v>
      </c>
    </row>
    <row r="15" spans="1:20" x14ac:dyDescent="0.25">
      <c r="A15" s="110" t="s">
        <v>49</v>
      </c>
      <c r="B15" s="412">
        <v>1.3069306992979199</v>
      </c>
      <c r="C15" s="411">
        <v>1.3085720640748701</v>
      </c>
      <c r="D15" s="411">
        <v>1.33149731433489</v>
      </c>
      <c r="E15" s="411">
        <v>1.32961172896946</v>
      </c>
      <c r="F15" s="411">
        <v>1.3010618402029701</v>
      </c>
      <c r="G15" s="411">
        <v>1.2941769276111501</v>
      </c>
      <c r="H15" s="411">
        <v>1.2481304190297999</v>
      </c>
      <c r="I15" s="413">
        <v>1.2180656731155</v>
      </c>
      <c r="J15" s="60">
        <v>2305</v>
      </c>
      <c r="K15" s="99">
        <f t="shared" si="0"/>
        <v>1.2558927400143638E-3</v>
      </c>
      <c r="L15" s="24">
        <f t="shared" si="0"/>
        <v>1.7519287542048678E-2</v>
      </c>
      <c r="M15" s="24">
        <f t="shared" si="0"/>
        <v>-1.4161390677471797E-3</v>
      </c>
      <c r="N15" s="24">
        <f t="shared" si="0"/>
        <v>-2.147235026921579E-2</v>
      </c>
      <c r="O15" s="24">
        <f t="shared" si="0"/>
        <v>-5.2917642951897381E-3</v>
      </c>
      <c r="P15" s="24">
        <f t="shared" si="0"/>
        <v>-3.5579763167579381E-2</v>
      </c>
      <c r="Q15" s="84">
        <f t="shared" si="0"/>
        <v>-2.408782404139298E-2</v>
      </c>
      <c r="R15" s="24"/>
      <c r="S15" s="107">
        <f t="shared" si="1"/>
        <v>-6.7995209103403953E-2</v>
      </c>
      <c r="T15" s="71">
        <f t="shared" si="2"/>
        <v>-8.7635398371074258E-3</v>
      </c>
    </row>
    <row r="16" spans="1:20" x14ac:dyDescent="0.25">
      <c r="A16" s="110" t="s">
        <v>50</v>
      </c>
      <c r="B16" s="412">
        <v>1.2582167385607601</v>
      </c>
      <c r="C16" s="411">
        <v>1.29865059941188</v>
      </c>
      <c r="D16" s="411">
        <v>1.23665096740715</v>
      </c>
      <c r="E16" s="411">
        <v>1.2499309665323799</v>
      </c>
      <c r="F16" s="411">
        <v>1.2009087917249199</v>
      </c>
      <c r="G16" s="411">
        <v>1.2311927110801399</v>
      </c>
      <c r="H16" s="411">
        <v>1.19820687010854</v>
      </c>
      <c r="I16" s="413">
        <v>1.2045552385015901</v>
      </c>
      <c r="J16" s="60">
        <v>1775</v>
      </c>
      <c r="K16" s="99">
        <f t="shared" si="0"/>
        <v>3.2135847197018785E-2</v>
      </c>
      <c r="L16" s="24">
        <f t="shared" si="0"/>
        <v>-4.7741580401077677E-2</v>
      </c>
      <c r="M16" s="24">
        <f t="shared" si="0"/>
        <v>1.0738680092632569E-2</v>
      </c>
      <c r="N16" s="24">
        <f t="shared" si="0"/>
        <v>-3.9219905834847579E-2</v>
      </c>
      <c r="O16" s="24">
        <f t="shared" si="0"/>
        <v>2.5217501582049273E-2</v>
      </c>
      <c r="P16" s="24">
        <f t="shared" si="0"/>
        <v>-2.679177733489102E-2</v>
      </c>
      <c r="Q16" s="84">
        <f t="shared" si="0"/>
        <v>5.2982239973928813E-3</v>
      </c>
      <c r="R16" s="24"/>
      <c r="S16" s="107">
        <f t="shared" si="1"/>
        <v>-4.2648852470800858E-2</v>
      </c>
      <c r="T16" s="71">
        <f t="shared" si="2"/>
        <v>-5.4333145512071024E-3</v>
      </c>
    </row>
    <row r="17" spans="1:20" x14ac:dyDescent="0.25">
      <c r="A17" s="110" t="s">
        <v>125</v>
      </c>
      <c r="B17" s="412">
        <v>1.1341113489725501</v>
      </c>
      <c r="C17" s="411">
        <v>1.0197259747584</v>
      </c>
      <c r="D17" s="411">
        <v>1.0229899812791599</v>
      </c>
      <c r="E17" s="411">
        <v>1.1763236713727501</v>
      </c>
      <c r="F17" s="411">
        <v>1.13762395567755</v>
      </c>
      <c r="G17" s="411">
        <v>1.3110332677684702</v>
      </c>
      <c r="H17" s="411">
        <v>1.3075093262394</v>
      </c>
      <c r="I17" s="413">
        <v>1.2022530749639899</v>
      </c>
      <c r="J17" s="60">
        <v>498</v>
      </c>
      <c r="K17" s="99">
        <f t="shared" si="0"/>
        <v>-0.10085903321378242</v>
      </c>
      <c r="L17" s="24">
        <f t="shared" si="0"/>
        <v>3.2008663126710246E-3</v>
      </c>
      <c r="M17" s="24">
        <f t="shared" si="0"/>
        <v>0.14988777299838252</v>
      </c>
      <c r="N17" s="24">
        <f t="shared" si="0"/>
        <v>-3.2898866729458964E-2</v>
      </c>
      <c r="O17" s="24">
        <f t="shared" si="0"/>
        <v>0.15243113616365478</v>
      </c>
      <c r="P17" s="24">
        <f t="shared" si="0"/>
        <v>-2.6879116004953074E-3</v>
      </c>
      <c r="Q17" s="84">
        <f t="shared" si="0"/>
        <v>-8.050133881503041E-2</v>
      </c>
      <c r="R17" s="24"/>
      <c r="S17" s="107">
        <f t="shared" si="1"/>
        <v>6.0083805750795971E-2</v>
      </c>
      <c r="T17" s="71">
        <f t="shared" si="2"/>
        <v>7.3201582006343635E-3</v>
      </c>
    </row>
    <row r="18" spans="1:20" x14ac:dyDescent="0.25">
      <c r="A18" s="111" t="s">
        <v>110</v>
      </c>
      <c r="B18" s="414">
        <v>1.34804226890173</v>
      </c>
      <c r="C18" s="415">
        <v>1.3892154109486798</v>
      </c>
      <c r="D18" s="415">
        <v>1.3687584436429601</v>
      </c>
      <c r="E18" s="415">
        <v>1.3882927659806501</v>
      </c>
      <c r="F18" s="415">
        <v>1.35336375761553</v>
      </c>
      <c r="G18" s="415">
        <v>1.3795564049481102</v>
      </c>
      <c r="H18" s="415">
        <v>1.3554773999398599</v>
      </c>
      <c r="I18" s="416">
        <v>1.2882357772956901</v>
      </c>
      <c r="J18" s="61">
        <v>7356</v>
      </c>
      <c r="K18" s="100">
        <f t="shared" si="0"/>
        <v>3.0542916195420489E-2</v>
      </c>
      <c r="L18" s="17">
        <f t="shared" si="0"/>
        <v>-1.4725554542869612E-2</v>
      </c>
      <c r="M18" s="17">
        <f t="shared" si="0"/>
        <v>1.4271562983530828E-2</v>
      </c>
      <c r="N18" s="17">
        <f t="shared" si="0"/>
        <v>-2.5159684773295887E-2</v>
      </c>
      <c r="O18" s="17">
        <f t="shared" si="0"/>
        <v>1.9353737814531646E-2</v>
      </c>
      <c r="P18" s="17">
        <f t="shared" si="0"/>
        <v>-1.7454164919886606E-2</v>
      </c>
      <c r="Q18" s="85">
        <f t="shared" si="0"/>
        <v>-4.9607335870854974E-2</v>
      </c>
      <c r="R18" s="17"/>
      <c r="S18" s="108">
        <f t="shared" si="1"/>
        <v>-4.4365442379462716E-2</v>
      </c>
      <c r="T18" s="76">
        <f t="shared" si="2"/>
        <v>-5.6564045754974313E-3</v>
      </c>
    </row>
    <row r="20" spans="1:20" ht="12.75" customHeight="1" x14ac:dyDescent="0.25">
      <c r="B20" s="501" t="s">
        <v>126</v>
      </c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</row>
    <row r="21" spans="1:20" ht="27.75" customHeight="1" x14ac:dyDescent="0.25">
      <c r="A21" s="109"/>
      <c r="B21" s="516" t="s">
        <v>96</v>
      </c>
      <c r="C21" s="517"/>
      <c r="D21" s="517"/>
      <c r="E21" s="517"/>
      <c r="F21" s="517"/>
      <c r="G21" s="517"/>
      <c r="H21" s="517"/>
      <c r="I21" s="518"/>
      <c r="J21" s="114" t="s">
        <v>111</v>
      </c>
      <c r="K21" s="511" t="s">
        <v>98</v>
      </c>
      <c r="L21" s="512"/>
      <c r="M21" s="512"/>
      <c r="N21" s="512"/>
      <c r="O21" s="512"/>
      <c r="P21" s="512"/>
      <c r="Q21" s="513"/>
      <c r="R21" s="90"/>
      <c r="S21" s="357" t="s">
        <v>99</v>
      </c>
      <c r="T21" s="484" t="s">
        <v>100</v>
      </c>
    </row>
    <row r="22" spans="1:20" x14ac:dyDescent="0.25">
      <c r="A22" s="110" t="s">
        <v>91</v>
      </c>
      <c r="B22" s="103">
        <v>2012</v>
      </c>
      <c r="C22" s="404">
        <v>2013</v>
      </c>
      <c r="D22" s="404">
        <v>2014</v>
      </c>
      <c r="E22" s="404">
        <v>2015</v>
      </c>
      <c r="F22" s="404">
        <v>2016</v>
      </c>
      <c r="G22" s="404">
        <v>2017</v>
      </c>
      <c r="H22" s="404">
        <v>2018</v>
      </c>
      <c r="I22" s="104">
        <v>2019</v>
      </c>
      <c r="J22" s="101">
        <v>2019</v>
      </c>
      <c r="K22" s="105" t="s">
        <v>101</v>
      </c>
      <c r="L22" s="112" t="s">
        <v>102</v>
      </c>
      <c r="M22" s="112" t="s">
        <v>103</v>
      </c>
      <c r="N22" s="112" t="s">
        <v>104</v>
      </c>
      <c r="O22" s="112" t="s">
        <v>105</v>
      </c>
      <c r="P22" s="112" t="s">
        <v>252</v>
      </c>
      <c r="Q22" s="106" t="s">
        <v>253</v>
      </c>
      <c r="R22" s="77"/>
      <c r="S22" s="112" t="s">
        <v>256</v>
      </c>
      <c r="T22" s="112" t="s">
        <v>256</v>
      </c>
    </row>
    <row r="23" spans="1:20" x14ac:dyDescent="0.25">
      <c r="A23" s="110" t="s">
        <v>123</v>
      </c>
      <c r="B23" s="412">
        <v>1.4557165406300201</v>
      </c>
      <c r="C23" s="411">
        <v>1.5934157218069398</v>
      </c>
      <c r="D23" s="411">
        <v>1.4530423628802298</v>
      </c>
      <c r="E23" s="411">
        <v>1.7409655123146199</v>
      </c>
      <c r="F23" s="411">
        <v>1.7978484959056602</v>
      </c>
      <c r="G23" s="411">
        <v>1.933345811745</v>
      </c>
      <c r="H23" s="411">
        <v>1.8935467773457599</v>
      </c>
      <c r="I23" s="413">
        <v>1.8866314117276801</v>
      </c>
      <c r="J23" s="60">
        <v>11.695798057233301</v>
      </c>
      <c r="K23" s="99">
        <f t="shared" ref="K23:Q29" si="3">+C23/B23-1</f>
        <v>9.459202896555996E-2</v>
      </c>
      <c r="L23" s="24">
        <f t="shared" si="3"/>
        <v>-8.8095879189346804E-2</v>
      </c>
      <c r="M23" s="24">
        <f t="shared" si="3"/>
        <v>0.19815193059042469</v>
      </c>
      <c r="N23" s="24">
        <f t="shared" si="3"/>
        <v>3.2673239756147776E-2</v>
      </c>
      <c r="O23" s="24">
        <f t="shared" si="3"/>
        <v>7.5366370496688262E-2</v>
      </c>
      <c r="P23" s="24">
        <f t="shared" si="3"/>
        <v>-2.0585574581361787E-2</v>
      </c>
      <c r="Q23" s="84">
        <f t="shared" si="3"/>
        <v>-3.6520701261857358E-3</v>
      </c>
      <c r="R23" s="24"/>
      <c r="S23" s="485">
        <f>+I23/B23-1</f>
        <v>0.29601564526508994</v>
      </c>
      <c r="T23" s="486">
        <f>(1+S23)^(1/8)-1</f>
        <v>3.2942818411298758E-2</v>
      </c>
    </row>
    <row r="24" spans="1:20" x14ac:dyDescent="0.25">
      <c r="A24" s="110" t="s">
        <v>124</v>
      </c>
      <c r="B24" s="412">
        <v>1.4426358134112602</v>
      </c>
      <c r="C24" s="411">
        <v>1.5250256536028701</v>
      </c>
      <c r="D24" s="411">
        <v>1.44480919421573</v>
      </c>
      <c r="E24" s="411">
        <v>1.48936421562725</v>
      </c>
      <c r="F24" s="411">
        <v>1.4095145319659801</v>
      </c>
      <c r="G24" s="411">
        <v>1.4954649361210701</v>
      </c>
      <c r="H24" s="411">
        <v>1.4445995960151001</v>
      </c>
      <c r="I24" s="413">
        <v>1.30092139784262</v>
      </c>
      <c r="J24" s="60">
        <v>24.5252196273428</v>
      </c>
      <c r="K24" s="99">
        <f t="shared" si="3"/>
        <v>5.7110630018806008E-2</v>
      </c>
      <c r="L24" s="24">
        <f t="shared" si="3"/>
        <v>-5.2600072134936893E-2</v>
      </c>
      <c r="M24" s="24">
        <f t="shared" si="3"/>
        <v>3.0837996871763584E-2</v>
      </c>
      <c r="N24" s="24">
        <f t="shared" si="3"/>
        <v>-5.3613268550057769E-2</v>
      </c>
      <c r="O24" s="24">
        <f t="shared" si="3"/>
        <v>6.0978728637304025E-2</v>
      </c>
      <c r="P24" s="24">
        <f t="shared" si="3"/>
        <v>-3.4013061006902823E-2</v>
      </c>
      <c r="Q24" s="84">
        <f t="shared" si="3"/>
        <v>-9.9458838676691919E-2</v>
      </c>
      <c r="R24" s="24"/>
      <c r="S24" s="107">
        <f t="shared" ref="S24:S29" si="4">+I24/B24-1</f>
        <v>-9.8232980389930891E-2</v>
      </c>
      <c r="T24" s="71">
        <f t="shared" ref="T24:T29" si="5">(1+S24)^(1/8)-1</f>
        <v>-1.2841718036249672E-2</v>
      </c>
    </row>
    <row r="25" spans="1:20" x14ac:dyDescent="0.25">
      <c r="A25" s="110" t="s">
        <v>48</v>
      </c>
      <c r="B25" s="412">
        <v>1.3334446898946601</v>
      </c>
      <c r="C25" s="411">
        <v>1.39611287371245</v>
      </c>
      <c r="D25" s="411">
        <v>1.4154890362185599</v>
      </c>
      <c r="E25" s="411">
        <v>1.3866993313706499</v>
      </c>
      <c r="F25" s="411">
        <v>1.3633784133087401</v>
      </c>
      <c r="G25" s="411">
        <v>1.37434429779553</v>
      </c>
      <c r="H25" s="411">
        <v>1.3693434978104699</v>
      </c>
      <c r="I25" s="413">
        <v>1.22254794592382</v>
      </c>
      <c r="J25" s="60">
        <v>49.025850642372198</v>
      </c>
      <c r="K25" s="99">
        <f t="shared" si="3"/>
        <v>4.6997212777337261E-2</v>
      </c>
      <c r="L25" s="24">
        <f t="shared" si="3"/>
        <v>1.3878650409250959E-2</v>
      </c>
      <c r="M25" s="24">
        <f t="shared" si="3"/>
        <v>-2.0339051812666042E-2</v>
      </c>
      <c r="N25" s="24">
        <f t="shared" si="3"/>
        <v>-1.681757359676439E-2</v>
      </c>
      <c r="O25" s="24">
        <f t="shared" si="3"/>
        <v>8.0431700984446852E-3</v>
      </c>
      <c r="P25" s="24">
        <f t="shared" si="3"/>
        <v>-3.6386806370728442E-3</v>
      </c>
      <c r="Q25" s="84">
        <f t="shared" si="3"/>
        <v>-0.10720140864682282</v>
      </c>
      <c r="R25" s="24"/>
      <c r="S25" s="107">
        <f t="shared" si="4"/>
        <v>-8.3165612200683636E-2</v>
      </c>
      <c r="T25" s="71">
        <f t="shared" si="5"/>
        <v>-1.0794865858020475E-2</v>
      </c>
    </row>
    <row r="26" spans="1:20" x14ac:dyDescent="0.25">
      <c r="A26" s="110" t="s">
        <v>49</v>
      </c>
      <c r="B26" s="412">
        <v>1.2754757062623299</v>
      </c>
      <c r="C26" s="411">
        <v>1.2633851994974501</v>
      </c>
      <c r="D26" s="411">
        <v>1.2907325399651901</v>
      </c>
      <c r="E26" s="411">
        <v>1.2832528533083201</v>
      </c>
      <c r="F26" s="411">
        <v>1.24891721297933</v>
      </c>
      <c r="G26" s="411">
        <v>1.2559516598370499</v>
      </c>
      <c r="H26" s="411">
        <v>1.2086489472938799</v>
      </c>
      <c r="I26" s="413">
        <v>1.1777167302421701</v>
      </c>
      <c r="J26" s="60">
        <v>60.910967092442803</v>
      </c>
      <c r="K26" s="99">
        <f t="shared" si="3"/>
        <v>-9.4792136812310579E-3</v>
      </c>
      <c r="L26" s="24">
        <f t="shared" si="3"/>
        <v>2.164608266633028E-2</v>
      </c>
      <c r="M26" s="24">
        <f t="shared" si="3"/>
        <v>-5.794916007209161E-3</v>
      </c>
      <c r="N26" s="24">
        <f t="shared" si="3"/>
        <v>-2.6756722371955144E-2</v>
      </c>
      <c r="O26" s="24">
        <f t="shared" si="3"/>
        <v>5.6324364694591011E-3</v>
      </c>
      <c r="P26" s="24">
        <f t="shared" si="3"/>
        <v>-3.7662844881551472E-2</v>
      </c>
      <c r="Q26" s="84">
        <f t="shared" si="3"/>
        <v>-2.5592391505379619E-2</v>
      </c>
      <c r="R26" s="24"/>
      <c r="S26" s="107">
        <f t="shared" si="4"/>
        <v>-7.664511016570752E-2</v>
      </c>
      <c r="T26" s="71">
        <f t="shared" si="5"/>
        <v>-9.9181898908391464E-3</v>
      </c>
    </row>
    <row r="27" spans="1:20" x14ac:dyDescent="0.25">
      <c r="A27" s="110" t="s">
        <v>50</v>
      </c>
      <c r="B27" s="412">
        <v>1.1910126659154401</v>
      </c>
      <c r="C27" s="411">
        <v>1.27282270714368</v>
      </c>
      <c r="D27" s="411">
        <v>1.20556536397046</v>
      </c>
      <c r="E27" s="411">
        <v>1.24642749324789</v>
      </c>
      <c r="F27" s="411">
        <v>1.19273728153741</v>
      </c>
      <c r="G27" s="411">
        <v>1.2060854391274198</v>
      </c>
      <c r="H27" s="411">
        <v>1.1273323349061599</v>
      </c>
      <c r="I27" s="413">
        <v>1.1340584489827901</v>
      </c>
      <c r="J27" s="60">
        <v>38.524185450218397</v>
      </c>
      <c r="K27" s="99">
        <f t="shared" si="3"/>
        <v>6.8689480447597706E-2</v>
      </c>
      <c r="L27" s="24">
        <f t="shared" si="3"/>
        <v>-5.2841093104122105E-2</v>
      </c>
      <c r="M27" s="24">
        <f t="shared" si="3"/>
        <v>3.3894578011807619E-2</v>
      </c>
      <c r="N27" s="24">
        <f t="shared" si="3"/>
        <v>-4.3075278747724211E-2</v>
      </c>
      <c r="O27" s="24">
        <f t="shared" si="3"/>
        <v>1.1191196751060284E-2</v>
      </c>
      <c r="P27" s="24">
        <f t="shared" si="3"/>
        <v>-6.5296455513331075E-2</v>
      </c>
      <c r="Q27" s="84">
        <f t="shared" si="3"/>
        <v>5.9663986105660261E-3</v>
      </c>
      <c r="R27" s="24"/>
      <c r="S27" s="107">
        <f t="shared" si="4"/>
        <v>-4.7819992652113119E-2</v>
      </c>
      <c r="T27" s="71">
        <f t="shared" si="5"/>
        <v>-6.1064268659417609E-3</v>
      </c>
    </row>
    <row r="28" spans="1:20" x14ac:dyDescent="0.25">
      <c r="A28" s="110" t="s">
        <v>125</v>
      </c>
      <c r="B28" s="412">
        <v>1.0452915498473301</v>
      </c>
      <c r="C28" s="411">
        <v>1.0369966346072199</v>
      </c>
      <c r="D28" s="411">
        <v>0.98130143545114901</v>
      </c>
      <c r="E28" s="411">
        <v>1.17051413692229</v>
      </c>
      <c r="F28" s="411">
        <v>1.08017528604</v>
      </c>
      <c r="G28" s="411">
        <v>1.3046455326032902</v>
      </c>
      <c r="H28" s="411">
        <v>1.30450466207252</v>
      </c>
      <c r="I28" s="413">
        <v>1.1044398381593401</v>
      </c>
      <c r="J28" s="60">
        <v>9.6080824263685205</v>
      </c>
      <c r="K28" s="99">
        <f t="shared" si="3"/>
        <v>-7.935503966641333E-3</v>
      </c>
      <c r="L28" s="24">
        <f t="shared" si="3"/>
        <v>-5.3708177343474661E-2</v>
      </c>
      <c r="M28" s="24">
        <f t="shared" si="3"/>
        <v>0.19281812360149186</v>
      </c>
      <c r="N28" s="24">
        <f t="shared" si="3"/>
        <v>-7.7178778139172177E-2</v>
      </c>
      <c r="O28" s="24">
        <f t="shared" si="3"/>
        <v>0.20780909308359963</v>
      </c>
      <c r="P28" s="24">
        <f t="shared" si="3"/>
        <v>-1.0797609561352672E-4</v>
      </c>
      <c r="Q28" s="84">
        <f t="shared" si="3"/>
        <v>-0.15336459096691057</v>
      </c>
      <c r="R28" s="24"/>
      <c r="S28" s="107">
        <f t="shared" si="4"/>
        <v>5.6585445774099075E-2</v>
      </c>
      <c r="T28" s="71">
        <f t="shared" si="5"/>
        <v>6.904027551835723E-3</v>
      </c>
    </row>
    <row r="29" spans="1:20" x14ac:dyDescent="0.25">
      <c r="A29" s="111" t="s">
        <v>110</v>
      </c>
      <c r="B29" s="414">
        <v>1.2969584560487899</v>
      </c>
      <c r="C29" s="415">
        <v>1.34910344410926</v>
      </c>
      <c r="D29" s="415">
        <v>1.3272975292054701</v>
      </c>
      <c r="E29" s="415">
        <v>1.35110688671941</v>
      </c>
      <c r="F29" s="415">
        <v>1.3093341842784099</v>
      </c>
      <c r="G29" s="415">
        <v>1.3454883204660502</v>
      </c>
      <c r="H29" s="415">
        <v>1.3099152472386502</v>
      </c>
      <c r="I29" s="416">
        <v>1.2349758630498799</v>
      </c>
      <c r="J29" s="61">
        <v>194.29010329597801</v>
      </c>
      <c r="K29" s="100">
        <f t="shared" si="3"/>
        <v>4.0205596268157118E-2</v>
      </c>
      <c r="L29" s="17">
        <f t="shared" si="3"/>
        <v>-1.6163263831994179E-2</v>
      </c>
      <c r="M29" s="17">
        <f t="shared" si="3"/>
        <v>1.7938221830483103E-2</v>
      </c>
      <c r="N29" s="17">
        <f t="shared" si="3"/>
        <v>-3.0917392881052885E-2</v>
      </c>
      <c r="O29" s="17">
        <f t="shared" si="3"/>
        <v>2.7612611525578812E-2</v>
      </c>
      <c r="P29" s="17">
        <f t="shared" si="3"/>
        <v>-2.6438782623603996E-2</v>
      </c>
      <c r="Q29" s="85">
        <f t="shared" si="3"/>
        <v>-5.7209338044385105E-2</v>
      </c>
      <c r="R29" s="17"/>
      <c r="S29" s="108">
        <f t="shared" si="4"/>
        <v>-4.7790731237252748E-2</v>
      </c>
      <c r="T29" s="76">
        <f t="shared" si="5"/>
        <v>-6.1026090031240932E-3</v>
      </c>
    </row>
    <row r="32" spans="1:20" x14ac:dyDescent="0.25">
      <c r="B32" s="519" t="s">
        <v>131</v>
      </c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</row>
    <row r="33" spans="1:20" ht="12.75" customHeight="1" x14ac:dyDescent="0.25">
      <c r="B33" s="501" t="s">
        <v>122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</row>
    <row r="34" spans="1:20" ht="27.75" customHeight="1" x14ac:dyDescent="0.25">
      <c r="A34" s="109"/>
      <c r="B34" s="516" t="s">
        <v>96</v>
      </c>
      <c r="C34" s="517"/>
      <c r="D34" s="517"/>
      <c r="E34" s="517"/>
      <c r="F34" s="517"/>
      <c r="G34" s="517"/>
      <c r="H34" s="517"/>
      <c r="I34" s="518"/>
      <c r="J34" s="114" t="s">
        <v>97</v>
      </c>
      <c r="K34" s="511" t="s">
        <v>98</v>
      </c>
      <c r="L34" s="512"/>
      <c r="M34" s="512"/>
      <c r="N34" s="512"/>
      <c r="O34" s="512"/>
      <c r="P34" s="512"/>
      <c r="Q34" s="513"/>
      <c r="R34" s="90"/>
      <c r="S34" s="357" t="s">
        <v>99</v>
      </c>
      <c r="T34" s="484" t="s">
        <v>100</v>
      </c>
    </row>
    <row r="35" spans="1:20" x14ac:dyDescent="0.25">
      <c r="A35" s="110" t="s">
        <v>91</v>
      </c>
      <c r="B35" s="103">
        <v>2012</v>
      </c>
      <c r="C35" s="404">
        <v>2013</v>
      </c>
      <c r="D35" s="404">
        <v>2014</v>
      </c>
      <c r="E35" s="404">
        <v>2015</v>
      </c>
      <c r="F35" s="404">
        <v>2016</v>
      </c>
      <c r="G35" s="404">
        <v>2017</v>
      </c>
      <c r="H35" s="404">
        <v>2018</v>
      </c>
      <c r="I35" s="104">
        <v>2019</v>
      </c>
      <c r="J35" s="101">
        <v>2019</v>
      </c>
      <c r="K35" s="105" t="s">
        <v>101</v>
      </c>
      <c r="L35" s="112" t="s">
        <v>102</v>
      </c>
      <c r="M35" s="112" t="s">
        <v>103</v>
      </c>
      <c r="N35" s="112" t="s">
        <v>104</v>
      </c>
      <c r="O35" s="112" t="s">
        <v>105</v>
      </c>
      <c r="P35" s="112" t="s">
        <v>252</v>
      </c>
      <c r="Q35" s="106" t="s">
        <v>253</v>
      </c>
      <c r="R35" s="77"/>
      <c r="S35" s="112" t="s">
        <v>256</v>
      </c>
      <c r="T35" s="112" t="s">
        <v>256</v>
      </c>
    </row>
    <row r="36" spans="1:20" x14ac:dyDescent="0.25">
      <c r="A36" s="110" t="s">
        <v>123</v>
      </c>
      <c r="B36" s="412">
        <v>0.90400728735864311</v>
      </c>
      <c r="C36" s="411">
        <v>1.1259949530207101</v>
      </c>
      <c r="D36" s="411">
        <v>0.943905614434981</v>
      </c>
      <c r="E36" s="411">
        <v>1.18504991398211</v>
      </c>
      <c r="F36" s="411">
        <v>1.2052716916017199</v>
      </c>
      <c r="G36" s="411">
        <v>1.24129591156078</v>
      </c>
      <c r="H36" s="411">
        <v>1.08855039548555</v>
      </c>
      <c r="I36" s="413">
        <v>1.1451409287699499</v>
      </c>
      <c r="J36" s="60">
        <v>266</v>
      </c>
      <c r="K36" s="99">
        <f t="shared" ref="K36:Q42" si="6">+C36/B36-1</f>
        <v>0.24555959754558776</v>
      </c>
      <c r="L36" s="24">
        <f t="shared" si="6"/>
        <v>-0.16171416940834193</v>
      </c>
      <c r="M36" s="24">
        <f t="shared" si="6"/>
        <v>0.25547501345404888</v>
      </c>
      <c r="N36" s="24">
        <f t="shared" si="6"/>
        <v>1.7064072475782011E-2</v>
      </c>
      <c r="O36" s="24">
        <f t="shared" si="6"/>
        <v>2.9888879171455995E-2</v>
      </c>
      <c r="P36" s="24">
        <f t="shared" si="6"/>
        <v>-0.12305326606866118</v>
      </c>
      <c r="Q36" s="84">
        <f t="shared" si="6"/>
        <v>5.1987058678305553E-2</v>
      </c>
      <c r="R36" s="24"/>
      <c r="S36" s="485">
        <f>+I36/B36-1</f>
        <v>0.26673860353035272</v>
      </c>
      <c r="T36" s="486">
        <f>(1+S36)^(1/8)-1</f>
        <v>2.9996800667901669E-2</v>
      </c>
    </row>
    <row r="37" spans="1:20" x14ac:dyDescent="0.25">
      <c r="A37" s="110" t="s">
        <v>124</v>
      </c>
      <c r="B37" s="412">
        <v>1.01578805808041</v>
      </c>
      <c r="C37" s="411">
        <v>1.05087377895777</v>
      </c>
      <c r="D37" s="411">
        <v>1.0558089827878501</v>
      </c>
      <c r="E37" s="411">
        <v>0.98333223835531403</v>
      </c>
      <c r="F37" s="411">
        <v>0.98344175817796198</v>
      </c>
      <c r="G37" s="411">
        <v>0.93030508055005101</v>
      </c>
      <c r="H37" s="411">
        <v>0.92971645457197494</v>
      </c>
      <c r="I37" s="413">
        <v>0.93894462684781299</v>
      </c>
      <c r="J37" s="60">
        <v>789</v>
      </c>
      <c r="K37" s="99">
        <f t="shared" si="6"/>
        <v>3.4540395113192623E-2</v>
      </c>
      <c r="L37" s="24">
        <f t="shared" si="6"/>
        <v>4.6962860135064677E-3</v>
      </c>
      <c r="M37" s="24">
        <f t="shared" si="6"/>
        <v>-6.8645697862090627E-2</v>
      </c>
      <c r="N37" s="24">
        <f t="shared" si="6"/>
        <v>1.11376214849912E-4</v>
      </c>
      <c r="O37" s="24">
        <f t="shared" si="6"/>
        <v>-5.4031341648902664E-2</v>
      </c>
      <c r="P37" s="24">
        <f t="shared" si="6"/>
        <v>-6.3272359829324998E-4</v>
      </c>
      <c r="Q37" s="84">
        <f t="shared" si="6"/>
        <v>9.925792138514522E-3</v>
      </c>
      <c r="R37" s="24"/>
      <c r="S37" s="107">
        <f t="shared" ref="S37:S42" si="7">+I37/B37-1</f>
        <v>-7.564907917682373E-2</v>
      </c>
      <c r="T37" s="71">
        <f t="shared" ref="T37:T42" si="8">(1+S37)^(1/8)-1</f>
        <v>-9.7847516146974955E-3</v>
      </c>
    </row>
    <row r="38" spans="1:20" x14ac:dyDescent="0.25">
      <c r="A38" s="110" t="s">
        <v>48</v>
      </c>
      <c r="B38" s="412">
        <v>1.0405947859821401</v>
      </c>
      <c r="C38" s="411">
        <v>1.0803479715833499</v>
      </c>
      <c r="D38" s="411">
        <v>1.0172106303264801</v>
      </c>
      <c r="E38" s="411">
        <v>1.0440532028253799</v>
      </c>
      <c r="F38" s="411">
        <v>0.970629322443604</v>
      </c>
      <c r="G38" s="411">
        <v>1.00814172913178</v>
      </c>
      <c r="H38" s="411">
        <v>0.99724847893840807</v>
      </c>
      <c r="I38" s="413">
        <v>0.994031115589045</v>
      </c>
      <c r="J38" s="60">
        <v>1215</v>
      </c>
      <c r="K38" s="99">
        <f t="shared" si="6"/>
        <v>3.8202368622950456E-2</v>
      </c>
      <c r="L38" s="24">
        <f t="shared" si="6"/>
        <v>-5.8441671496209047E-2</v>
      </c>
      <c r="M38" s="24">
        <f t="shared" si="6"/>
        <v>2.6388411306992099E-2</v>
      </c>
      <c r="N38" s="24">
        <f t="shared" si="6"/>
        <v>-7.0325803496487316E-2</v>
      </c>
      <c r="O38" s="24">
        <f t="shared" si="6"/>
        <v>3.8647510250088946E-2</v>
      </c>
      <c r="P38" s="24">
        <f t="shared" si="6"/>
        <v>-1.0805276558439214E-2</v>
      </c>
      <c r="Q38" s="84">
        <f t="shared" si="6"/>
        <v>-3.2262404178224902E-3</v>
      </c>
      <c r="R38" s="24"/>
      <c r="S38" s="107">
        <f t="shared" si="7"/>
        <v>-4.4747168658112235E-2</v>
      </c>
      <c r="T38" s="71">
        <f t="shared" si="8"/>
        <v>-5.7060618197972701E-3</v>
      </c>
    </row>
    <row r="39" spans="1:20" x14ac:dyDescent="0.25">
      <c r="A39" s="110" t="s">
        <v>49</v>
      </c>
      <c r="B39" s="412">
        <v>0.98857307384965498</v>
      </c>
      <c r="C39" s="411">
        <v>1.0231814366635599</v>
      </c>
      <c r="D39" s="411">
        <v>1.03676650855323</v>
      </c>
      <c r="E39" s="411">
        <v>0.93401611681529995</v>
      </c>
      <c r="F39" s="411">
        <v>0.92712341416452004</v>
      </c>
      <c r="G39" s="411">
        <v>0.94607719353437802</v>
      </c>
      <c r="H39" s="411">
        <v>0.93711737141665596</v>
      </c>
      <c r="I39" s="413">
        <v>0.90241377799320199</v>
      </c>
      <c r="J39" s="60">
        <v>1044</v>
      </c>
      <c r="K39" s="99">
        <f t="shared" si="6"/>
        <v>3.5008401229394748E-2</v>
      </c>
      <c r="L39" s="24">
        <f t="shared" si="6"/>
        <v>1.3277285340485667E-2</v>
      </c>
      <c r="M39" s="24">
        <f t="shared" si="6"/>
        <v>-9.9106588504015769E-2</v>
      </c>
      <c r="N39" s="24">
        <f t="shared" si="6"/>
        <v>-7.3796399512696675E-3</v>
      </c>
      <c r="O39" s="24">
        <f t="shared" si="6"/>
        <v>2.0443642216649405E-2</v>
      </c>
      <c r="P39" s="24">
        <f t="shared" si="6"/>
        <v>-9.4704979455743077E-3</v>
      </c>
      <c r="Q39" s="84">
        <f t="shared" si="6"/>
        <v>-3.7032280568006115E-2</v>
      </c>
      <c r="R39" s="24"/>
      <c r="S39" s="107">
        <f t="shared" si="7"/>
        <v>-8.7155212027913653E-2</v>
      </c>
      <c r="T39" s="71">
        <f t="shared" si="8"/>
        <v>-1.1333958101433561E-2</v>
      </c>
    </row>
    <row r="40" spans="1:20" x14ac:dyDescent="0.25">
      <c r="A40" s="110" t="s">
        <v>50</v>
      </c>
      <c r="B40" s="412">
        <v>0.94737860367316995</v>
      </c>
      <c r="C40" s="411">
        <v>1.01106777929336</v>
      </c>
      <c r="D40" s="411">
        <v>1.07676743924741</v>
      </c>
      <c r="E40" s="411">
        <v>1.03090908586817</v>
      </c>
      <c r="F40" s="411">
        <v>0.94588139667253202</v>
      </c>
      <c r="G40" s="411">
        <v>1.0493578163458701</v>
      </c>
      <c r="H40" s="411">
        <v>1.04949839569846</v>
      </c>
      <c r="I40" s="413">
        <v>0.878052595252791</v>
      </c>
      <c r="J40" s="60">
        <v>401</v>
      </c>
      <c r="K40" s="99">
        <f t="shared" si="6"/>
        <v>6.7226740580011768E-2</v>
      </c>
      <c r="L40" s="24">
        <f t="shared" si="6"/>
        <v>6.4980470448744665E-2</v>
      </c>
      <c r="M40" s="24">
        <f t="shared" si="6"/>
        <v>-4.2588911688574149E-2</v>
      </c>
      <c r="N40" s="24">
        <f t="shared" si="6"/>
        <v>-8.2478358529581408E-2</v>
      </c>
      <c r="O40" s="24">
        <f t="shared" si="6"/>
        <v>0.10939682293927389</v>
      </c>
      <c r="P40" s="24">
        <f t="shared" si="6"/>
        <v>1.3396703240786678E-4</v>
      </c>
      <c r="Q40" s="84">
        <f t="shared" si="6"/>
        <v>-0.1633597546679133</v>
      </c>
      <c r="R40" s="24"/>
      <c r="S40" s="107">
        <f t="shared" si="7"/>
        <v>-7.3176666806267998E-2</v>
      </c>
      <c r="T40" s="71">
        <f t="shared" si="8"/>
        <v>-9.4540654767276688E-3</v>
      </c>
    </row>
    <row r="41" spans="1:20" x14ac:dyDescent="0.25">
      <c r="A41" s="110" t="s">
        <v>125</v>
      </c>
      <c r="B41" s="412">
        <v>1.09255286279704</v>
      </c>
      <c r="C41" s="411">
        <v>1.0063684385409801</v>
      </c>
      <c r="D41" s="411">
        <v>1.1296067280325999</v>
      </c>
      <c r="E41" s="411">
        <v>1.04935266813952</v>
      </c>
      <c r="F41" s="411">
        <v>1.0025165758218799</v>
      </c>
      <c r="G41" s="411">
        <v>0.99292817109977805</v>
      </c>
      <c r="H41" s="411">
        <v>1.05264177251823</v>
      </c>
      <c r="I41" s="413">
        <v>1.17263696387066</v>
      </c>
      <c r="J41" s="60">
        <v>90</v>
      </c>
      <c r="K41" s="99">
        <f t="shared" si="6"/>
        <v>-7.8883527919573204E-2</v>
      </c>
      <c r="L41" s="24">
        <f t="shared" si="6"/>
        <v>0.12245842056641698</v>
      </c>
      <c r="M41" s="24">
        <f t="shared" si="6"/>
        <v>-7.1046017964903396E-2</v>
      </c>
      <c r="N41" s="24">
        <f t="shared" si="6"/>
        <v>-4.4633318940027533E-2</v>
      </c>
      <c r="O41" s="24">
        <f t="shared" si="6"/>
        <v>-9.5643353470151737E-3</v>
      </c>
      <c r="P41" s="24">
        <f t="shared" si="6"/>
        <v>6.0138893382703174E-2</v>
      </c>
      <c r="Q41" s="84">
        <f t="shared" si="6"/>
        <v>0.11399432787601249</v>
      </c>
      <c r="R41" s="24"/>
      <c r="S41" s="107">
        <f t="shared" si="7"/>
        <v>7.3299978244162123E-2</v>
      </c>
      <c r="T41" s="71">
        <f t="shared" si="8"/>
        <v>8.8814574431546056E-3</v>
      </c>
    </row>
    <row r="42" spans="1:20" x14ac:dyDescent="0.25">
      <c r="A42" s="111" t="s">
        <v>110</v>
      </c>
      <c r="B42" s="414">
        <v>1.0045940887560401</v>
      </c>
      <c r="C42" s="415">
        <v>1.0517719066128099</v>
      </c>
      <c r="D42" s="415">
        <v>1.0355087610418801</v>
      </c>
      <c r="E42" s="415">
        <v>1.00632272075927</v>
      </c>
      <c r="F42" s="415">
        <v>0.97182090311135594</v>
      </c>
      <c r="G42" s="415">
        <v>0.99109487255294193</v>
      </c>
      <c r="H42" s="415">
        <v>0.97770438584262809</v>
      </c>
      <c r="I42" s="416">
        <v>0.95477634875814399</v>
      </c>
      <c r="J42" s="61">
        <v>3805</v>
      </c>
      <c r="K42" s="100">
        <f t="shared" si="6"/>
        <v>4.696206993930141E-2</v>
      </c>
      <c r="L42" s="17">
        <f t="shared" si="6"/>
        <v>-1.5462616436775489E-2</v>
      </c>
      <c r="M42" s="17">
        <f t="shared" si="6"/>
        <v>-2.8185218107903309E-2</v>
      </c>
      <c r="N42" s="17">
        <f t="shared" si="6"/>
        <v>-3.4285042895466411E-2</v>
      </c>
      <c r="O42" s="17">
        <f t="shared" si="6"/>
        <v>1.9832840989403522E-2</v>
      </c>
      <c r="P42" s="17">
        <f t="shared" si="6"/>
        <v>-1.3510802125150323E-2</v>
      </c>
      <c r="Q42" s="85">
        <f t="shared" si="6"/>
        <v>-2.3450889058581614E-2</v>
      </c>
      <c r="R42" s="17"/>
      <c r="S42" s="108">
        <f t="shared" si="7"/>
        <v>-4.9589919506279334E-2</v>
      </c>
      <c r="T42" s="76">
        <f t="shared" si="8"/>
        <v>-6.3375479705681803E-3</v>
      </c>
    </row>
    <row r="43" spans="1:20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78"/>
      <c r="L43" s="20"/>
      <c r="M43" s="20"/>
      <c r="N43" s="20"/>
      <c r="O43" s="20"/>
      <c r="P43" s="20"/>
      <c r="Q43" s="20"/>
      <c r="R43" s="20"/>
      <c r="S43" s="20"/>
    </row>
    <row r="44" spans="1:20" ht="12.75" customHeight="1" x14ac:dyDescent="0.25">
      <c r="B44" s="501" t="s">
        <v>126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</row>
    <row r="45" spans="1:20" ht="27.75" customHeight="1" x14ac:dyDescent="0.25">
      <c r="A45" s="109"/>
      <c r="B45" s="516" t="s">
        <v>96</v>
      </c>
      <c r="C45" s="517"/>
      <c r="D45" s="517"/>
      <c r="E45" s="517"/>
      <c r="F45" s="517"/>
      <c r="G45" s="517"/>
      <c r="H45" s="517"/>
      <c r="I45" s="518"/>
      <c r="J45" s="114" t="s">
        <v>111</v>
      </c>
      <c r="K45" s="511" t="s">
        <v>98</v>
      </c>
      <c r="L45" s="512"/>
      <c r="M45" s="512"/>
      <c r="N45" s="512"/>
      <c r="O45" s="512"/>
      <c r="P45" s="512"/>
      <c r="Q45" s="513"/>
      <c r="R45" s="90"/>
      <c r="S45" s="357" t="s">
        <v>99</v>
      </c>
      <c r="T45" s="484" t="s">
        <v>100</v>
      </c>
    </row>
    <row r="46" spans="1:20" x14ac:dyDescent="0.25">
      <c r="A46" s="110" t="s">
        <v>91</v>
      </c>
      <c r="B46" s="103">
        <v>2012</v>
      </c>
      <c r="C46" s="404">
        <v>2013</v>
      </c>
      <c r="D46" s="404">
        <v>2014</v>
      </c>
      <c r="E46" s="404">
        <v>2015</v>
      </c>
      <c r="F46" s="404">
        <v>2016</v>
      </c>
      <c r="G46" s="404">
        <v>2017</v>
      </c>
      <c r="H46" s="404">
        <v>2018</v>
      </c>
      <c r="I46" s="104">
        <v>2019</v>
      </c>
      <c r="J46" s="101">
        <v>2019</v>
      </c>
      <c r="K46" s="105" t="s">
        <v>101</v>
      </c>
      <c r="L46" s="112" t="s">
        <v>102</v>
      </c>
      <c r="M46" s="112" t="s">
        <v>103</v>
      </c>
      <c r="N46" s="112" t="s">
        <v>104</v>
      </c>
      <c r="O46" s="112" t="s">
        <v>105</v>
      </c>
      <c r="P46" s="112" t="s">
        <v>252</v>
      </c>
      <c r="Q46" s="106" t="s">
        <v>253</v>
      </c>
      <c r="R46" s="77"/>
      <c r="S46" s="112" t="s">
        <v>256</v>
      </c>
      <c r="T46" s="112" t="s">
        <v>256</v>
      </c>
    </row>
    <row r="47" spans="1:20" x14ac:dyDescent="0.25">
      <c r="A47" s="110" t="s">
        <v>123</v>
      </c>
      <c r="B47" s="412">
        <v>0.95080769468631698</v>
      </c>
      <c r="C47" s="411">
        <v>1.1121398939136</v>
      </c>
      <c r="D47" s="411">
        <v>0.83508817370028599</v>
      </c>
      <c r="E47" s="411">
        <v>1.20272707425007</v>
      </c>
      <c r="F47" s="411">
        <v>1.0477248264454599</v>
      </c>
      <c r="G47" s="411">
        <v>1.1430348021913601</v>
      </c>
      <c r="H47" s="411">
        <v>1.0395942172193799</v>
      </c>
      <c r="I47" s="413">
        <v>1.2167993106039199</v>
      </c>
      <c r="J47" s="60">
        <v>57.846276000000003</v>
      </c>
      <c r="K47" s="99">
        <f t="shared" ref="K47:Q53" si="9">+C47/B47-1</f>
        <v>0.16967910559506838</v>
      </c>
      <c r="L47" s="24">
        <f t="shared" si="9"/>
        <v>-0.24911589066225659</v>
      </c>
      <c r="M47" s="24">
        <f t="shared" si="9"/>
        <v>0.44023962035143116</v>
      </c>
      <c r="N47" s="24">
        <f t="shared" si="9"/>
        <v>-0.12887566192126987</v>
      </c>
      <c r="O47" s="24">
        <f t="shared" si="9"/>
        <v>9.0968518966235923E-2</v>
      </c>
      <c r="P47" s="24">
        <f t="shared" si="9"/>
        <v>-9.0496444004740551E-2</v>
      </c>
      <c r="Q47" s="84">
        <f t="shared" si="9"/>
        <v>0.17045602067556076</v>
      </c>
      <c r="R47" s="24"/>
      <c r="S47" s="485">
        <f>+I47/B47-1</f>
        <v>0.27975332699148669</v>
      </c>
      <c r="T47" s="486">
        <f>(1+S47)^(1/8)-1</f>
        <v>3.1313691546269951E-2</v>
      </c>
    </row>
    <row r="48" spans="1:20" x14ac:dyDescent="0.25">
      <c r="A48" s="110" t="s">
        <v>124</v>
      </c>
      <c r="B48" s="412">
        <v>0.96881385012585397</v>
      </c>
      <c r="C48" s="411">
        <v>0.92297662157092208</v>
      </c>
      <c r="D48" s="411">
        <v>0.95510878422168499</v>
      </c>
      <c r="E48" s="411">
        <v>0.85396618745212605</v>
      </c>
      <c r="F48" s="411">
        <v>0.87359055897294791</v>
      </c>
      <c r="G48" s="411">
        <v>0.83891093696691099</v>
      </c>
      <c r="H48" s="411">
        <v>0.91136246500012907</v>
      </c>
      <c r="I48" s="413">
        <v>0.92836109366946706</v>
      </c>
      <c r="J48" s="60">
        <v>204.01664299999999</v>
      </c>
      <c r="K48" s="99">
        <f t="shared" si="9"/>
        <v>-4.7312730457948593E-2</v>
      </c>
      <c r="L48" s="24">
        <f t="shared" si="9"/>
        <v>3.4813625719006147E-2</v>
      </c>
      <c r="M48" s="24">
        <f t="shared" si="9"/>
        <v>-0.1058964156129919</v>
      </c>
      <c r="N48" s="24">
        <f t="shared" si="9"/>
        <v>2.2980267613841532E-2</v>
      </c>
      <c r="O48" s="24">
        <f t="shared" si="9"/>
        <v>-3.9697798527960959E-2</v>
      </c>
      <c r="P48" s="24">
        <f t="shared" si="9"/>
        <v>8.6363790052812028E-2</v>
      </c>
      <c r="Q48" s="84">
        <f t="shared" si="9"/>
        <v>1.8651885854587658E-2</v>
      </c>
      <c r="R48" s="24"/>
      <c r="S48" s="107">
        <f t="shared" ref="S48:S53" si="10">+I48/B48-1</f>
        <v>-4.1754932024487323E-2</v>
      </c>
      <c r="T48" s="71">
        <f t="shared" ref="T48:T53" si="11">(1+S48)^(1/8)-1</f>
        <v>-5.3172781684704962E-3</v>
      </c>
    </row>
    <row r="49" spans="1:20" x14ac:dyDescent="0.25">
      <c r="A49" s="110" t="s">
        <v>48</v>
      </c>
      <c r="B49" s="412">
        <v>0.964079242045629</v>
      </c>
      <c r="C49" s="411">
        <v>0.98670855377159095</v>
      </c>
      <c r="D49" s="411">
        <v>0.94844295550059499</v>
      </c>
      <c r="E49" s="411">
        <v>0.92788303293615693</v>
      </c>
      <c r="F49" s="411">
        <v>0.86775960514858097</v>
      </c>
      <c r="G49" s="411">
        <v>0.90771474904564398</v>
      </c>
      <c r="H49" s="411">
        <v>0.90191528098616303</v>
      </c>
      <c r="I49" s="413">
        <v>0.92324260131462399</v>
      </c>
      <c r="J49" s="60">
        <v>280.21452699999998</v>
      </c>
      <c r="K49" s="99">
        <f t="shared" si="9"/>
        <v>2.3472460290656194E-2</v>
      </c>
      <c r="L49" s="24">
        <f t="shared" si="9"/>
        <v>-3.8781054572527673E-2</v>
      </c>
      <c r="M49" s="24">
        <f t="shared" si="9"/>
        <v>-2.1677553136114969E-2</v>
      </c>
      <c r="N49" s="24">
        <f t="shared" si="9"/>
        <v>-6.479634356210151E-2</v>
      </c>
      <c r="O49" s="24">
        <f t="shared" si="9"/>
        <v>4.604402378262562E-2</v>
      </c>
      <c r="P49" s="24">
        <f t="shared" si="9"/>
        <v>-6.3890865115703299E-3</v>
      </c>
      <c r="Q49" s="84">
        <f t="shared" si="9"/>
        <v>2.3646700281141131E-2</v>
      </c>
      <c r="R49" s="24"/>
      <c r="S49" s="107">
        <f t="shared" si="10"/>
        <v>-4.235817861232638E-2</v>
      </c>
      <c r="T49" s="71">
        <f t="shared" si="11"/>
        <v>-5.3955728952187476E-3</v>
      </c>
    </row>
    <row r="50" spans="1:20" x14ac:dyDescent="0.25">
      <c r="A50" s="110" t="s">
        <v>49</v>
      </c>
      <c r="B50" s="412">
        <v>0.88165743528916907</v>
      </c>
      <c r="C50" s="411">
        <v>0.96805518358873699</v>
      </c>
      <c r="D50" s="411">
        <v>1.0010068103243399</v>
      </c>
      <c r="E50" s="411">
        <v>0.936350643527319</v>
      </c>
      <c r="F50" s="411">
        <v>0.88550124877901293</v>
      </c>
      <c r="G50" s="411">
        <v>0.87636859248438692</v>
      </c>
      <c r="H50" s="411">
        <v>0.88470679537568098</v>
      </c>
      <c r="I50" s="413">
        <v>0.82199362757804906</v>
      </c>
      <c r="J50" s="60">
        <v>222.79302200000001</v>
      </c>
      <c r="K50" s="99">
        <f t="shared" si="9"/>
        <v>9.7994691408949341E-2</v>
      </c>
      <c r="L50" s="24">
        <f t="shared" si="9"/>
        <v>3.4038996220696838E-2</v>
      </c>
      <c r="M50" s="24">
        <f t="shared" si="9"/>
        <v>-6.4591135774662134E-2</v>
      </c>
      <c r="N50" s="24">
        <f t="shared" si="9"/>
        <v>-5.430593239809367E-2</v>
      </c>
      <c r="O50" s="24">
        <f t="shared" si="9"/>
        <v>-1.0313544229574756E-2</v>
      </c>
      <c r="P50" s="24">
        <f t="shared" si="9"/>
        <v>9.514493060113427E-3</v>
      </c>
      <c r="Q50" s="84">
        <f t="shared" si="9"/>
        <v>-7.0885821297440699E-2</v>
      </c>
      <c r="R50" s="24"/>
      <c r="S50" s="107">
        <f t="shared" si="10"/>
        <v>-6.7672324105735315E-2</v>
      </c>
      <c r="T50" s="71">
        <f t="shared" si="11"/>
        <v>-8.7206206797205699E-3</v>
      </c>
    </row>
    <row r="51" spans="1:20" x14ac:dyDescent="0.25">
      <c r="A51" s="110" t="s">
        <v>50</v>
      </c>
      <c r="B51" s="412">
        <v>0.86206072220677099</v>
      </c>
      <c r="C51" s="411">
        <v>1.05810075300749</v>
      </c>
      <c r="D51" s="411">
        <v>1.0678809236545199</v>
      </c>
      <c r="E51" s="411">
        <v>1.0601803205065701</v>
      </c>
      <c r="F51" s="411">
        <v>0.93561309980965801</v>
      </c>
      <c r="G51" s="411">
        <v>1.0153065239575598</v>
      </c>
      <c r="H51" s="411">
        <v>0.97551545860792599</v>
      </c>
      <c r="I51" s="413">
        <v>0.77278326998416802</v>
      </c>
      <c r="J51" s="60">
        <v>86.6374</v>
      </c>
      <c r="K51" s="99">
        <f t="shared" si="9"/>
        <v>0.22740861026457648</v>
      </c>
      <c r="L51" s="24">
        <f t="shared" si="9"/>
        <v>9.2431374037220682E-3</v>
      </c>
      <c r="M51" s="24">
        <f t="shared" si="9"/>
        <v>-7.2111065731904622E-3</v>
      </c>
      <c r="N51" s="24">
        <f t="shared" si="9"/>
        <v>-0.11749625821897158</v>
      </c>
      <c r="O51" s="24">
        <f t="shared" si="9"/>
        <v>8.5177755809655364E-2</v>
      </c>
      <c r="P51" s="24">
        <f t="shared" si="9"/>
        <v>-3.9191184544478674E-2</v>
      </c>
      <c r="Q51" s="84">
        <f t="shared" si="9"/>
        <v>-0.20782058022233663</v>
      </c>
      <c r="R51" s="24"/>
      <c r="S51" s="107">
        <f t="shared" si="10"/>
        <v>-0.10356283487091666</v>
      </c>
      <c r="T51" s="71">
        <f t="shared" si="11"/>
        <v>-1.357293039949603E-2</v>
      </c>
    </row>
    <row r="52" spans="1:20" x14ac:dyDescent="0.25">
      <c r="A52" s="110" t="s">
        <v>125</v>
      </c>
      <c r="B52" s="412">
        <v>1.050668699034</v>
      </c>
      <c r="C52" s="411">
        <v>0.88692857404540304</v>
      </c>
      <c r="D52" s="411">
        <v>1.2274409157026001</v>
      </c>
      <c r="E52" s="411">
        <v>0.82319888744699898</v>
      </c>
      <c r="F52" s="411">
        <v>0.87206536676603608</v>
      </c>
      <c r="G52" s="411">
        <v>0.86975480711216091</v>
      </c>
      <c r="H52" s="411">
        <v>1.0584725197523901</v>
      </c>
      <c r="I52" s="413">
        <v>0.78647778780168498</v>
      </c>
      <c r="J52" s="60">
        <v>20.084295000000001</v>
      </c>
      <c r="K52" s="99">
        <f t="shared" si="9"/>
        <v>-0.15584372613283515</v>
      </c>
      <c r="L52" s="24">
        <f t="shared" si="9"/>
        <v>0.38392307072042287</v>
      </c>
      <c r="M52" s="24">
        <f t="shared" si="9"/>
        <v>-0.32933726021688681</v>
      </c>
      <c r="N52" s="24">
        <f t="shared" si="9"/>
        <v>5.9361692616698658E-2</v>
      </c>
      <c r="O52" s="24">
        <f t="shared" si="9"/>
        <v>-2.6495257602576761E-3</v>
      </c>
      <c r="P52" s="24">
        <f t="shared" si="9"/>
        <v>0.21697806220448146</v>
      </c>
      <c r="Q52" s="84">
        <f t="shared" si="9"/>
        <v>-0.25696910111028037</v>
      </c>
      <c r="R52" s="24"/>
      <c r="S52" s="107">
        <f t="shared" si="10"/>
        <v>-0.25145025399083076</v>
      </c>
      <c r="T52" s="71">
        <f t="shared" si="11"/>
        <v>-3.5554739042692129E-2</v>
      </c>
    </row>
    <row r="53" spans="1:20" x14ac:dyDescent="0.25">
      <c r="A53" s="111" t="s">
        <v>110</v>
      </c>
      <c r="B53" s="414">
        <v>0.93141429978827206</v>
      </c>
      <c r="C53" s="415">
        <v>0.97811932171905991</v>
      </c>
      <c r="D53" s="415">
        <v>0.97849685598457892</v>
      </c>
      <c r="E53" s="415">
        <v>0.93783075076056899</v>
      </c>
      <c r="F53" s="415">
        <v>0.88935243302438194</v>
      </c>
      <c r="G53" s="415">
        <v>0.90487191614665508</v>
      </c>
      <c r="H53" s="415">
        <v>0.91839373004503499</v>
      </c>
      <c r="I53" s="416">
        <v>0.88983494247219697</v>
      </c>
      <c r="J53" s="61">
        <v>871.59216300000003</v>
      </c>
      <c r="K53" s="100">
        <f t="shared" si="9"/>
        <v>5.0144196778388217E-2</v>
      </c>
      <c r="L53" s="17">
        <f t="shared" si="9"/>
        <v>3.8597976457044325E-4</v>
      </c>
      <c r="M53" s="17">
        <f t="shared" si="9"/>
        <v>-4.15597709643033E-2</v>
      </c>
      <c r="N53" s="17">
        <f t="shared" si="9"/>
        <v>-5.1691968616801809E-2</v>
      </c>
      <c r="O53" s="17">
        <f t="shared" si="9"/>
        <v>1.7450318395708209E-2</v>
      </c>
      <c r="P53" s="17">
        <f t="shared" si="9"/>
        <v>1.4943345745508152E-2</v>
      </c>
      <c r="Q53" s="85">
        <f t="shared" si="9"/>
        <v>-3.1096453120860956E-2</v>
      </c>
      <c r="R53" s="17"/>
      <c r="S53" s="108">
        <f t="shared" si="10"/>
        <v>-4.4641098301289595E-2</v>
      </c>
      <c r="T53" s="76">
        <f t="shared" si="11"/>
        <v>-5.6922618097038358E-3</v>
      </c>
    </row>
  </sheetData>
  <mergeCells count="20">
    <mergeCell ref="B45:I45"/>
    <mergeCell ref="B8:T8"/>
    <mergeCell ref="B9:T9"/>
    <mergeCell ref="B10:I10"/>
    <mergeCell ref="B20:T20"/>
    <mergeCell ref="K10:Q10"/>
    <mergeCell ref="K21:Q21"/>
    <mergeCell ref="K45:Q45"/>
    <mergeCell ref="K34:Q34"/>
    <mergeCell ref="B21:I21"/>
    <mergeCell ref="B32:T32"/>
    <mergeCell ref="B33:T33"/>
    <mergeCell ref="B34:I34"/>
    <mergeCell ref="B44:T44"/>
    <mergeCell ref="B6:T6"/>
    <mergeCell ref="B1:T1"/>
    <mergeCell ref="B2:T2"/>
    <mergeCell ref="B3:T3"/>
    <mergeCell ref="B4:T4"/>
    <mergeCell ref="B5:T5"/>
  </mergeCells>
  <pageMargins left="0.7" right="0.7" top="0.75" bottom="0.75" header="0.51180555555555496" footer="0.51180555555555496"/>
  <pageSetup scale="63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53"/>
  <sheetViews>
    <sheetView workbookViewId="0">
      <pane ySplit="7" topLeftCell="A8" activePane="bottomLeft" state="frozen"/>
      <selection pane="bottomLeft" activeCell="A8" sqref="A8"/>
    </sheetView>
  </sheetViews>
  <sheetFormatPr defaultColWidth="11.42578125" defaultRowHeight="15" x14ac:dyDescent="0.25"/>
  <cols>
    <col min="1" max="1" width="12" customWidth="1"/>
    <col min="11" max="11" width="10.28515625" customWidth="1"/>
    <col min="20" max="20" width="11.42578125" customWidth="1"/>
  </cols>
  <sheetData>
    <row r="1" spans="1:20" x14ac:dyDescent="0.25">
      <c r="B1" s="514" t="s">
        <v>133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</row>
    <row r="2" spans="1:20" x14ac:dyDescent="0.25">
      <c r="B2" s="492" t="s">
        <v>251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</row>
    <row r="3" spans="1:20" x14ac:dyDescent="0.25">
      <c r="B3" s="515" t="s">
        <v>120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</row>
    <row r="4" spans="1:20" x14ac:dyDescent="0.25">
      <c r="B4" s="492" t="s">
        <v>93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2"/>
      <c r="R4" s="492"/>
      <c r="S4" s="492"/>
      <c r="T4" s="492"/>
    </row>
    <row r="5" spans="1:20" x14ac:dyDescent="0.25">
      <c r="B5" s="492" t="s">
        <v>94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</row>
    <row r="6" spans="1:20" x14ac:dyDescent="0.25">
      <c r="B6" s="492" t="s">
        <v>27</v>
      </c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</row>
    <row r="7" spans="1:20" x14ac:dyDescent="0.25"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pans="1:20" x14ac:dyDescent="0.25">
      <c r="B8" s="519" t="s">
        <v>135</v>
      </c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</row>
    <row r="9" spans="1:20" ht="12.75" customHeight="1" x14ac:dyDescent="0.25">
      <c r="B9" s="501" t="s">
        <v>122</v>
      </c>
      <c r="C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</row>
    <row r="10" spans="1:20" ht="27.75" customHeight="1" x14ac:dyDescent="0.25">
      <c r="A10" s="109"/>
      <c r="B10" s="516" t="s">
        <v>96</v>
      </c>
      <c r="C10" s="517"/>
      <c r="D10" s="517"/>
      <c r="E10" s="517"/>
      <c r="F10" s="517"/>
      <c r="G10" s="517"/>
      <c r="H10" s="517"/>
      <c r="I10" s="518"/>
      <c r="J10" s="114" t="s">
        <v>97</v>
      </c>
      <c r="K10" s="511" t="s">
        <v>98</v>
      </c>
      <c r="L10" s="512"/>
      <c r="M10" s="512"/>
      <c r="N10" s="512"/>
      <c r="O10" s="512"/>
      <c r="P10" s="512"/>
      <c r="Q10" s="513"/>
      <c r="R10" s="90"/>
      <c r="S10" s="357" t="s">
        <v>99</v>
      </c>
      <c r="T10" s="484" t="s">
        <v>100</v>
      </c>
    </row>
    <row r="11" spans="1:20" x14ac:dyDescent="0.25">
      <c r="A11" s="110" t="s">
        <v>91</v>
      </c>
      <c r="B11" s="103">
        <v>2012</v>
      </c>
      <c r="C11" s="404">
        <v>2013</v>
      </c>
      <c r="D11" s="404">
        <v>2014</v>
      </c>
      <c r="E11" s="404">
        <v>2015</v>
      </c>
      <c r="F11" s="404">
        <v>2016</v>
      </c>
      <c r="G11" s="404">
        <v>2017</v>
      </c>
      <c r="H11" s="404">
        <v>2018</v>
      </c>
      <c r="I11" s="104">
        <v>2019</v>
      </c>
      <c r="J11" s="101">
        <v>2019</v>
      </c>
      <c r="K11" s="105" t="s">
        <v>101</v>
      </c>
      <c r="L11" s="112" t="s">
        <v>102</v>
      </c>
      <c r="M11" s="112" t="s">
        <v>103</v>
      </c>
      <c r="N11" s="112" t="s">
        <v>104</v>
      </c>
      <c r="O11" s="112" t="s">
        <v>105</v>
      </c>
      <c r="P11" s="112" t="s">
        <v>252</v>
      </c>
      <c r="Q11" s="106" t="s">
        <v>253</v>
      </c>
      <c r="R11" s="77"/>
      <c r="S11" s="112" t="s">
        <v>256</v>
      </c>
      <c r="T11" s="112" t="s">
        <v>256</v>
      </c>
    </row>
    <row r="12" spans="1:20" x14ac:dyDescent="0.25">
      <c r="A12" s="110" t="s">
        <v>123</v>
      </c>
      <c r="B12" s="412">
        <v>1.5316222755784599</v>
      </c>
      <c r="C12" s="411">
        <v>1.4244212976139401</v>
      </c>
      <c r="D12" s="411">
        <v>1.51818076879577</v>
      </c>
      <c r="E12" s="411">
        <v>1.5797898314876202</v>
      </c>
      <c r="F12" s="411">
        <v>1.61846943738798</v>
      </c>
      <c r="G12" s="411">
        <v>1.4901715311783099</v>
      </c>
      <c r="H12" s="411">
        <v>1.7400446743598599</v>
      </c>
      <c r="I12" s="413">
        <v>1.47865385068689</v>
      </c>
      <c r="J12" s="60">
        <v>188</v>
      </c>
      <c r="K12" s="99">
        <f t="shared" ref="K12:Q18" si="0">+C12/B12-1</f>
        <v>-6.999178562092423E-2</v>
      </c>
      <c r="L12" s="24">
        <f t="shared" si="0"/>
        <v>6.5822851244141889E-2</v>
      </c>
      <c r="M12" s="24">
        <f t="shared" si="0"/>
        <v>4.058084778713078E-2</v>
      </c>
      <c r="N12" s="24">
        <f t="shared" si="0"/>
        <v>2.4484020044575727E-2</v>
      </c>
      <c r="O12" s="24">
        <f t="shared" si="0"/>
        <v>-7.9271133112484238E-2</v>
      </c>
      <c r="P12" s="24">
        <f t="shared" si="0"/>
        <v>0.16768079241452827</v>
      </c>
      <c r="Q12" s="84">
        <f t="shared" si="0"/>
        <v>-0.15022075440053406</v>
      </c>
      <c r="R12" s="24"/>
      <c r="S12" s="485">
        <f>+I12/B12-1</f>
        <v>-3.4583216590764687E-2</v>
      </c>
      <c r="T12" s="486">
        <f>(1+S12)^(1/8)-1</f>
        <v>-4.3897580943226266E-3</v>
      </c>
    </row>
    <row r="13" spans="1:20" x14ac:dyDescent="0.25">
      <c r="A13" s="110" t="s">
        <v>124</v>
      </c>
      <c r="B13" s="412">
        <v>1.28817869905186</v>
      </c>
      <c r="C13" s="411">
        <v>1.3775278262078898</v>
      </c>
      <c r="D13" s="411">
        <v>1.39467761605338</v>
      </c>
      <c r="E13" s="411">
        <v>1.3597023706712499</v>
      </c>
      <c r="F13" s="411">
        <v>1.34165715317847</v>
      </c>
      <c r="G13" s="411">
        <v>1.33387571947601</v>
      </c>
      <c r="H13" s="411">
        <v>1.3194834179942001</v>
      </c>
      <c r="I13" s="413">
        <v>1.34327110795826</v>
      </c>
      <c r="J13" s="60">
        <v>473</v>
      </c>
      <c r="K13" s="99">
        <f t="shared" si="0"/>
        <v>6.9360817114732187E-2</v>
      </c>
      <c r="L13" s="24">
        <f t="shared" si="0"/>
        <v>1.2449686691775153E-2</v>
      </c>
      <c r="M13" s="24">
        <f t="shared" si="0"/>
        <v>-2.5077655925318521E-2</v>
      </c>
      <c r="N13" s="24">
        <f t="shared" si="0"/>
        <v>-1.3271446665104714E-2</v>
      </c>
      <c r="O13" s="24">
        <f t="shared" si="0"/>
        <v>-5.7998674877746126E-3</v>
      </c>
      <c r="P13" s="24">
        <f t="shared" si="0"/>
        <v>-1.0789836917837969E-2</v>
      </c>
      <c r="Q13" s="84">
        <f t="shared" si="0"/>
        <v>1.8028032516104409E-2</v>
      </c>
      <c r="R13" s="24"/>
      <c r="S13" s="107">
        <f t="shared" ref="S13:S18" si="1">+I13/B13-1</f>
        <v>4.2767675747898748E-2</v>
      </c>
      <c r="T13" s="71">
        <f t="shared" ref="T13:T18" si="2">(1+S13)^(1/8)-1</f>
        <v>5.2485261384791482E-3</v>
      </c>
    </row>
    <row r="14" spans="1:20" x14ac:dyDescent="0.25">
      <c r="A14" s="110" t="s">
        <v>48</v>
      </c>
      <c r="B14" s="412">
        <v>1.2476973560529101</v>
      </c>
      <c r="C14" s="411">
        <v>1.37028642991656</v>
      </c>
      <c r="D14" s="411">
        <v>1.29584566480533</v>
      </c>
      <c r="E14" s="411">
        <v>1.27861848956961</v>
      </c>
      <c r="F14" s="411">
        <v>1.2852206292478701</v>
      </c>
      <c r="G14" s="411">
        <v>1.23794614245915</v>
      </c>
      <c r="H14" s="411">
        <v>1.2558942374705</v>
      </c>
      <c r="I14" s="413">
        <v>1.24881128466964</v>
      </c>
      <c r="J14" s="60">
        <v>1215</v>
      </c>
      <c r="K14" s="99">
        <f t="shared" si="0"/>
        <v>9.8252251051857975E-2</v>
      </c>
      <c r="L14" s="24">
        <f t="shared" si="0"/>
        <v>-5.4324967018583692E-2</v>
      </c>
      <c r="M14" s="24">
        <f t="shared" si="0"/>
        <v>-1.3294156629607645E-2</v>
      </c>
      <c r="N14" s="24">
        <f t="shared" si="0"/>
        <v>5.1634946093126466E-3</v>
      </c>
      <c r="O14" s="24">
        <f t="shared" si="0"/>
        <v>-3.6783168362606977E-2</v>
      </c>
      <c r="P14" s="24">
        <f t="shared" si="0"/>
        <v>1.449828421105348E-2</v>
      </c>
      <c r="Q14" s="84">
        <f t="shared" si="0"/>
        <v>-5.6397685326797786E-3</v>
      </c>
      <c r="R14" s="24"/>
      <c r="S14" s="107">
        <f t="shared" si="1"/>
        <v>8.9278751079002738E-4</v>
      </c>
      <c r="T14" s="71">
        <f t="shared" si="2"/>
        <v>1.1155487341540926E-4</v>
      </c>
    </row>
    <row r="15" spans="1:20" x14ac:dyDescent="0.25">
      <c r="A15" s="110" t="s">
        <v>49</v>
      </c>
      <c r="B15" s="412">
        <v>1.22368055409077</v>
      </c>
      <c r="C15" s="411">
        <v>1.3430849279083099</v>
      </c>
      <c r="D15" s="411">
        <v>1.3755839431983601</v>
      </c>
      <c r="E15" s="411">
        <v>1.3814204855323</v>
      </c>
      <c r="F15" s="411">
        <v>1.28857294242011</v>
      </c>
      <c r="G15" s="411">
        <v>1.3408218652775801</v>
      </c>
      <c r="H15" s="411">
        <v>1.35849149229392</v>
      </c>
      <c r="I15" s="413">
        <v>1.2802597147119701</v>
      </c>
      <c r="J15" s="60">
        <v>2000</v>
      </c>
      <c r="K15" s="99">
        <f t="shared" si="0"/>
        <v>9.7578059419487051E-2</v>
      </c>
      <c r="L15" s="24">
        <f t="shared" si="0"/>
        <v>2.4197289847235126E-2</v>
      </c>
      <c r="M15" s="24">
        <f t="shared" si="0"/>
        <v>4.2429561371364333E-3</v>
      </c>
      <c r="N15" s="24">
        <f t="shared" si="0"/>
        <v>-6.721164488625142E-2</v>
      </c>
      <c r="O15" s="24">
        <f t="shared" si="0"/>
        <v>4.0547896931111715E-2</v>
      </c>
      <c r="P15" s="24">
        <f t="shared" si="0"/>
        <v>1.3178206198689812E-2</v>
      </c>
      <c r="Q15" s="84">
        <f t="shared" si="0"/>
        <v>-5.7587241455483329E-2</v>
      </c>
      <c r="R15" s="24"/>
      <c r="S15" s="107">
        <f t="shared" si="1"/>
        <v>4.6236871569181659E-2</v>
      </c>
      <c r="T15" s="71">
        <f t="shared" si="2"/>
        <v>5.6659655400308484E-3</v>
      </c>
    </row>
    <row r="16" spans="1:20" x14ac:dyDescent="0.25">
      <c r="A16" s="110" t="s">
        <v>50</v>
      </c>
      <c r="B16" s="412">
        <v>1.10961297615997</v>
      </c>
      <c r="C16" s="411">
        <v>1.14860895307686</v>
      </c>
      <c r="D16" s="411">
        <v>1.13401093764278</v>
      </c>
      <c r="E16" s="411">
        <v>1.1191453125731201</v>
      </c>
      <c r="F16" s="411">
        <v>1.19124684895566</v>
      </c>
      <c r="G16" s="411">
        <v>1.1492629942886301</v>
      </c>
      <c r="H16" s="411">
        <v>1.17288059504783</v>
      </c>
      <c r="I16" s="413">
        <v>1.1559578125782601</v>
      </c>
      <c r="J16" s="60">
        <v>2057</v>
      </c>
      <c r="K16" s="99">
        <f t="shared" si="0"/>
        <v>3.5143764316674764E-2</v>
      </c>
      <c r="L16" s="24">
        <f t="shared" si="0"/>
        <v>-1.2709299709857902E-2</v>
      </c>
      <c r="M16" s="24">
        <f t="shared" si="0"/>
        <v>-1.3108890378571214E-2</v>
      </c>
      <c r="N16" s="24">
        <f t="shared" si="0"/>
        <v>6.4425535783878995E-2</v>
      </c>
      <c r="O16" s="24">
        <f t="shared" si="0"/>
        <v>-3.524362285099536E-2</v>
      </c>
      <c r="P16" s="24">
        <f t="shared" si="0"/>
        <v>2.055021424736525E-2</v>
      </c>
      <c r="Q16" s="84">
        <f t="shared" si="0"/>
        <v>-1.4428393257610139E-2</v>
      </c>
      <c r="R16" s="24"/>
      <c r="S16" s="107">
        <f t="shared" si="1"/>
        <v>4.1766667670628088E-2</v>
      </c>
      <c r="T16" s="71">
        <f t="shared" si="2"/>
        <v>5.1278515168897698E-3</v>
      </c>
    </row>
    <row r="17" spans="1:20" x14ac:dyDescent="0.25">
      <c r="A17" s="110" t="s">
        <v>125</v>
      </c>
      <c r="B17" s="412">
        <v>1.03467278870311</v>
      </c>
      <c r="C17" s="411">
        <v>0.89060626104529006</v>
      </c>
      <c r="D17" s="411">
        <v>0.90776237516559211</v>
      </c>
      <c r="E17" s="411">
        <v>1.1204381322692401</v>
      </c>
      <c r="F17" s="411">
        <v>1.1369555844136798</v>
      </c>
      <c r="G17" s="411">
        <v>1.0800787872808599</v>
      </c>
      <c r="H17" s="411">
        <v>1.0664826618994099</v>
      </c>
      <c r="I17" s="413">
        <v>1.02579615350112</v>
      </c>
      <c r="J17" s="60">
        <v>868</v>
      </c>
      <c r="K17" s="99">
        <f t="shared" si="0"/>
        <v>-0.13923873250633878</v>
      </c>
      <c r="L17" s="24">
        <f t="shared" si="0"/>
        <v>1.9263410634645872E-2</v>
      </c>
      <c r="M17" s="24">
        <f t="shared" si="0"/>
        <v>0.2342857149866473</v>
      </c>
      <c r="N17" s="24">
        <f t="shared" si="0"/>
        <v>1.4741958229310459E-2</v>
      </c>
      <c r="O17" s="24">
        <f t="shared" si="0"/>
        <v>-5.0025522467661676E-2</v>
      </c>
      <c r="P17" s="24">
        <f t="shared" si="0"/>
        <v>-1.2588086666972531E-2</v>
      </c>
      <c r="Q17" s="84">
        <f t="shared" si="0"/>
        <v>-3.8150182700417368E-2</v>
      </c>
      <c r="R17" s="24"/>
      <c r="S17" s="107">
        <f t="shared" si="1"/>
        <v>-8.5791714046294931E-3</v>
      </c>
      <c r="T17" s="71">
        <f t="shared" si="2"/>
        <v>-1.0764432614996933E-3</v>
      </c>
    </row>
    <row r="18" spans="1:20" x14ac:dyDescent="0.25">
      <c r="A18" s="111" t="s">
        <v>110</v>
      </c>
      <c r="B18" s="414">
        <v>1.18486496383437</v>
      </c>
      <c r="C18" s="415">
        <v>1.2564110804017101</v>
      </c>
      <c r="D18" s="415">
        <v>1.24960151251384</v>
      </c>
      <c r="E18" s="415">
        <v>1.25644727130962</v>
      </c>
      <c r="F18" s="415">
        <v>1.2551442523210499</v>
      </c>
      <c r="G18" s="415">
        <v>1.2387625402661699</v>
      </c>
      <c r="H18" s="415">
        <v>1.2448775181790901</v>
      </c>
      <c r="I18" s="416">
        <v>1.2058456888309099</v>
      </c>
      <c r="J18" s="61">
        <v>6801</v>
      </c>
      <c r="K18" s="100">
        <f t="shared" si="0"/>
        <v>6.0383350635846211E-2</v>
      </c>
      <c r="L18" s="17">
        <f t="shared" si="0"/>
        <v>-5.4198566011475213E-3</v>
      </c>
      <c r="M18" s="17">
        <f t="shared" si="0"/>
        <v>5.4783534808695578E-3</v>
      </c>
      <c r="N18" s="17">
        <f t="shared" si="0"/>
        <v>-1.037066193165348E-3</v>
      </c>
      <c r="O18" s="17">
        <f t="shared" si="0"/>
        <v>-1.3051656831146174E-2</v>
      </c>
      <c r="P18" s="17">
        <f t="shared" si="0"/>
        <v>4.9363600481544534E-3</v>
      </c>
      <c r="Q18" s="85">
        <f t="shared" si="0"/>
        <v>-3.1353951515867062E-2</v>
      </c>
      <c r="R18" s="17"/>
      <c r="S18" s="108">
        <f t="shared" si="1"/>
        <v>1.7707270986090817E-2</v>
      </c>
      <c r="T18" s="76">
        <f t="shared" si="2"/>
        <v>2.1964491328017033E-3</v>
      </c>
    </row>
    <row r="20" spans="1:20" ht="12.75" customHeight="1" x14ac:dyDescent="0.25">
      <c r="B20" s="501" t="s">
        <v>126</v>
      </c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</row>
    <row r="21" spans="1:20" ht="27.75" customHeight="1" x14ac:dyDescent="0.25">
      <c r="A21" s="109"/>
      <c r="B21" s="516" t="s">
        <v>96</v>
      </c>
      <c r="C21" s="517"/>
      <c r="D21" s="517"/>
      <c r="E21" s="517"/>
      <c r="F21" s="517"/>
      <c r="G21" s="517"/>
      <c r="H21" s="517"/>
      <c r="I21" s="518"/>
      <c r="J21" s="114" t="s">
        <v>111</v>
      </c>
      <c r="K21" s="511" t="s">
        <v>98</v>
      </c>
      <c r="L21" s="512"/>
      <c r="M21" s="512"/>
      <c r="N21" s="512"/>
      <c r="O21" s="512"/>
      <c r="P21" s="512"/>
      <c r="Q21" s="513"/>
      <c r="R21" s="90"/>
      <c r="S21" s="357" t="s">
        <v>99</v>
      </c>
      <c r="T21" s="484" t="s">
        <v>100</v>
      </c>
    </row>
    <row r="22" spans="1:20" x14ac:dyDescent="0.25">
      <c r="A22" s="110" t="s">
        <v>91</v>
      </c>
      <c r="B22" s="103">
        <v>2012</v>
      </c>
      <c r="C22" s="404">
        <v>2013</v>
      </c>
      <c r="D22" s="404">
        <v>2014</v>
      </c>
      <c r="E22" s="404">
        <v>2015</v>
      </c>
      <c r="F22" s="404">
        <v>2016</v>
      </c>
      <c r="G22" s="404">
        <v>2017</v>
      </c>
      <c r="H22" s="404">
        <v>2018</v>
      </c>
      <c r="I22" s="104">
        <v>2019</v>
      </c>
      <c r="J22" s="101">
        <v>2019</v>
      </c>
      <c r="K22" s="105" t="s">
        <v>101</v>
      </c>
      <c r="L22" s="112" t="s">
        <v>102</v>
      </c>
      <c r="M22" s="112" t="s">
        <v>103</v>
      </c>
      <c r="N22" s="112" t="s">
        <v>104</v>
      </c>
      <c r="O22" s="112" t="s">
        <v>105</v>
      </c>
      <c r="P22" s="112" t="s">
        <v>252</v>
      </c>
      <c r="Q22" s="106" t="s">
        <v>253</v>
      </c>
      <c r="R22" s="77"/>
      <c r="S22" s="112" t="s">
        <v>256</v>
      </c>
      <c r="T22" s="112" t="s">
        <v>256</v>
      </c>
    </row>
    <row r="23" spans="1:20" x14ac:dyDescent="0.25">
      <c r="A23" s="110" t="s">
        <v>123</v>
      </c>
      <c r="B23" s="412">
        <v>1.3331529681494398</v>
      </c>
      <c r="C23" s="411">
        <v>1.2623754776671401</v>
      </c>
      <c r="D23" s="411">
        <v>1.44678277624621</v>
      </c>
      <c r="E23" s="411">
        <v>1.3786033253030801</v>
      </c>
      <c r="F23" s="411">
        <v>1.4602991812660699</v>
      </c>
      <c r="G23" s="411">
        <v>1.3678767286689599</v>
      </c>
      <c r="H23" s="411">
        <v>1.5252261706525301</v>
      </c>
      <c r="I23" s="413">
        <v>1.4050482666828799</v>
      </c>
      <c r="J23" s="60">
        <v>5.1437578134326003</v>
      </c>
      <c r="K23" s="99">
        <f t="shared" ref="K23:Q29" si="3">+C23/B23-1</f>
        <v>-5.3090299592961632E-2</v>
      </c>
      <c r="L23" s="24">
        <f t="shared" si="3"/>
        <v>0.14607959505031975</v>
      </c>
      <c r="M23" s="24">
        <f t="shared" si="3"/>
        <v>-4.7124870479884229E-2</v>
      </c>
      <c r="N23" s="24">
        <f t="shared" si="3"/>
        <v>5.9259871540662035E-2</v>
      </c>
      <c r="O23" s="24">
        <f t="shared" si="3"/>
        <v>-6.3290080404606042E-2</v>
      </c>
      <c r="P23" s="24">
        <f t="shared" si="3"/>
        <v>0.11503188751276006</v>
      </c>
      <c r="Q23" s="84">
        <f t="shared" si="3"/>
        <v>-7.8793497175723815E-2</v>
      </c>
      <c r="R23" s="24"/>
      <c r="S23" s="485">
        <f>+I23/B23-1</f>
        <v>5.3928769054340631E-2</v>
      </c>
      <c r="T23" s="486">
        <f>(1+S23)^(1/8)-1</f>
        <v>6.5872091410927869E-3</v>
      </c>
    </row>
    <row r="24" spans="1:20" x14ac:dyDescent="0.25">
      <c r="A24" s="110" t="s">
        <v>124</v>
      </c>
      <c r="B24" s="412">
        <v>1.1930629984361401</v>
      </c>
      <c r="C24" s="411">
        <v>1.2499750830643699</v>
      </c>
      <c r="D24" s="411">
        <v>1.2961776883450902</v>
      </c>
      <c r="E24" s="411">
        <v>1.3012742071043999</v>
      </c>
      <c r="F24" s="411">
        <v>1.2030310818958099</v>
      </c>
      <c r="G24" s="411">
        <v>1.19983220223761</v>
      </c>
      <c r="H24" s="411">
        <v>1.1928343183853301</v>
      </c>
      <c r="I24" s="413">
        <v>1.3292209739315799</v>
      </c>
      <c r="J24" s="60">
        <v>15.3910082681655</v>
      </c>
      <c r="K24" s="99">
        <f t="shared" si="3"/>
        <v>4.7702497439640501E-2</v>
      </c>
      <c r="L24" s="24">
        <f t="shared" si="3"/>
        <v>3.6962821024761894E-2</v>
      </c>
      <c r="M24" s="24">
        <f t="shared" si="3"/>
        <v>3.9319599505038827E-3</v>
      </c>
      <c r="N24" s="24">
        <f t="shared" si="3"/>
        <v>-7.5497635065864377E-2</v>
      </c>
      <c r="O24" s="24">
        <f t="shared" si="3"/>
        <v>-2.6590166341827759E-3</v>
      </c>
      <c r="P24" s="24">
        <f t="shared" si="3"/>
        <v>-5.8323854279200837E-3</v>
      </c>
      <c r="Q24" s="84">
        <f t="shared" si="3"/>
        <v>0.11433830620405727</v>
      </c>
      <c r="R24" s="24"/>
      <c r="S24" s="107">
        <f t="shared" ref="S24:S29" si="4">+I24/B24-1</f>
        <v>0.11412471568887383</v>
      </c>
      <c r="T24" s="71">
        <f t="shared" ref="T24:T29" si="5">(1+S24)^(1/8)-1</f>
        <v>1.3600289900101536E-2</v>
      </c>
    </row>
    <row r="25" spans="1:20" x14ac:dyDescent="0.25">
      <c r="A25" s="110" t="s">
        <v>48</v>
      </c>
      <c r="B25" s="412">
        <v>1.2085446394810599</v>
      </c>
      <c r="C25" s="411">
        <v>1.3061066045848801</v>
      </c>
      <c r="D25" s="411">
        <v>1.19856649721151</v>
      </c>
      <c r="E25" s="411">
        <v>1.22055790462855</v>
      </c>
      <c r="F25" s="411">
        <v>1.24777998472026</v>
      </c>
      <c r="G25" s="411">
        <v>1.1194425877865699</v>
      </c>
      <c r="H25" s="411">
        <v>1.1984097344901401</v>
      </c>
      <c r="I25" s="413">
        <v>1.19753137235009</v>
      </c>
      <c r="J25" s="60">
        <v>34.664006270279401</v>
      </c>
      <c r="K25" s="99">
        <f t="shared" si="3"/>
        <v>8.0726819611489642E-2</v>
      </c>
      <c r="L25" s="24">
        <f t="shared" si="3"/>
        <v>-8.2336393519386264E-2</v>
      </c>
      <c r="M25" s="24">
        <f t="shared" si="3"/>
        <v>1.83480912141325E-2</v>
      </c>
      <c r="N25" s="24">
        <f t="shared" si="3"/>
        <v>2.2302981274775702E-2</v>
      </c>
      <c r="O25" s="24">
        <f t="shared" si="3"/>
        <v>-0.10285258499515204</v>
      </c>
      <c r="P25" s="24">
        <f t="shared" si="3"/>
        <v>7.0541488741918235E-2</v>
      </c>
      <c r="Q25" s="84">
        <f t="shared" si="3"/>
        <v>-7.3293975738919492E-4</v>
      </c>
      <c r="R25" s="24"/>
      <c r="S25" s="107">
        <f t="shared" si="4"/>
        <v>-9.11283437217425E-3</v>
      </c>
      <c r="T25" s="71">
        <f t="shared" si="5"/>
        <v>-1.1436717881946334E-3</v>
      </c>
    </row>
    <row r="26" spans="1:20" x14ac:dyDescent="0.25">
      <c r="A26" s="110" t="s">
        <v>49</v>
      </c>
      <c r="B26" s="412">
        <v>1.2031313001466599</v>
      </c>
      <c r="C26" s="411">
        <v>1.3021245460758999</v>
      </c>
      <c r="D26" s="411">
        <v>1.31203805697489</v>
      </c>
      <c r="E26" s="411">
        <v>1.2970703071951899</v>
      </c>
      <c r="F26" s="411">
        <v>1.21858622464046</v>
      </c>
      <c r="G26" s="411">
        <v>1.26841235979401</v>
      </c>
      <c r="H26" s="411">
        <v>1.2856068261728502</v>
      </c>
      <c r="I26" s="413">
        <v>1.24826874331493</v>
      </c>
      <c r="J26" s="60">
        <v>40.483055648578997</v>
      </c>
      <c r="K26" s="99">
        <f t="shared" si="3"/>
        <v>8.2279669656315058E-2</v>
      </c>
      <c r="L26" s="24">
        <f t="shared" si="3"/>
        <v>7.6133353978047325E-3</v>
      </c>
      <c r="M26" s="24">
        <f t="shared" si="3"/>
        <v>-1.1408014958202206E-2</v>
      </c>
      <c r="N26" s="24">
        <f t="shared" si="3"/>
        <v>-6.0508734275511622E-2</v>
      </c>
      <c r="O26" s="24">
        <f t="shared" si="3"/>
        <v>4.0888477274762414E-2</v>
      </c>
      <c r="P26" s="24">
        <f t="shared" si="3"/>
        <v>1.3555896271487455E-2</v>
      </c>
      <c r="Q26" s="84">
        <f t="shared" si="3"/>
        <v>-2.9043158528546886E-2</v>
      </c>
      <c r="R26" s="24"/>
      <c r="S26" s="107">
        <f t="shared" si="4"/>
        <v>3.7516639424780784E-2</v>
      </c>
      <c r="T26" s="71">
        <f t="shared" si="5"/>
        <v>4.614364918718028E-3</v>
      </c>
    </row>
    <row r="27" spans="1:20" x14ac:dyDescent="0.25">
      <c r="A27" s="110" t="s">
        <v>50</v>
      </c>
      <c r="B27" s="412">
        <v>1.1432903753618799</v>
      </c>
      <c r="C27" s="411">
        <v>1.17077844764279</v>
      </c>
      <c r="D27" s="411">
        <v>1.1488302719938199</v>
      </c>
      <c r="E27" s="411">
        <v>1.11486825181826</v>
      </c>
      <c r="F27" s="411">
        <v>1.16534129255832</v>
      </c>
      <c r="G27" s="411">
        <v>1.1604708905265499</v>
      </c>
      <c r="H27" s="411">
        <v>1.1621210746453601</v>
      </c>
      <c r="I27" s="413">
        <v>1.17717085824107</v>
      </c>
      <c r="J27" s="60">
        <v>31.749583111363499</v>
      </c>
      <c r="K27" s="99">
        <f t="shared" si="3"/>
        <v>2.4042949082125675E-2</v>
      </c>
      <c r="L27" s="24">
        <f t="shared" si="3"/>
        <v>-1.8746651591648233E-2</v>
      </c>
      <c r="M27" s="24">
        <f t="shared" si="3"/>
        <v>-2.9562260852178057E-2</v>
      </c>
      <c r="N27" s="24">
        <f t="shared" si="3"/>
        <v>4.5272650519684765E-2</v>
      </c>
      <c r="O27" s="24">
        <f t="shared" si="3"/>
        <v>-4.1793782326874362E-3</v>
      </c>
      <c r="P27" s="24">
        <f t="shared" si="3"/>
        <v>1.4219952713001582E-3</v>
      </c>
      <c r="Q27" s="84">
        <f t="shared" si="3"/>
        <v>1.29502716404164E-2</v>
      </c>
      <c r="R27" s="24"/>
      <c r="S27" s="107">
        <f t="shared" si="4"/>
        <v>2.9634188837167619E-2</v>
      </c>
      <c r="T27" s="71">
        <f t="shared" si="5"/>
        <v>3.6571188358336393E-3</v>
      </c>
    </row>
    <row r="28" spans="1:20" x14ac:dyDescent="0.25">
      <c r="A28" s="110" t="s">
        <v>125</v>
      </c>
      <c r="B28" s="412">
        <v>1.02086636282729</v>
      </c>
      <c r="C28" s="411">
        <v>0.79916071049814907</v>
      </c>
      <c r="D28" s="411">
        <v>0.88523242681603309</v>
      </c>
      <c r="E28" s="411">
        <v>1.0636420374052902</v>
      </c>
      <c r="F28" s="411">
        <v>1.0145682220169301</v>
      </c>
      <c r="G28" s="411">
        <v>1.0557399914382899</v>
      </c>
      <c r="H28" s="411">
        <v>1.13307064736095</v>
      </c>
      <c r="I28" s="413">
        <v>1.0900009147846199</v>
      </c>
      <c r="J28" s="60">
        <v>12.914978151905199</v>
      </c>
      <c r="K28" s="99">
        <f t="shared" si="3"/>
        <v>-0.21717402042234701</v>
      </c>
      <c r="L28" s="24">
        <f t="shared" si="3"/>
        <v>0.10770263751358855</v>
      </c>
      <c r="M28" s="24">
        <f t="shared" si="3"/>
        <v>0.20153985008316222</v>
      </c>
      <c r="N28" s="24">
        <f t="shared" si="3"/>
        <v>-4.6137529039444125E-2</v>
      </c>
      <c r="O28" s="24">
        <f t="shared" si="3"/>
        <v>4.0580582486125616E-2</v>
      </c>
      <c r="P28" s="24">
        <f t="shared" si="3"/>
        <v>7.3247822901269855E-2</v>
      </c>
      <c r="Q28" s="84">
        <f t="shared" si="3"/>
        <v>-3.8011515589645106E-2</v>
      </c>
      <c r="R28" s="24"/>
      <c r="S28" s="107">
        <f t="shared" si="4"/>
        <v>6.7721451577522629E-2</v>
      </c>
      <c r="T28" s="71">
        <f t="shared" si="5"/>
        <v>8.2244985569470686E-3</v>
      </c>
    </row>
    <row r="29" spans="1:20" x14ac:dyDescent="0.25">
      <c r="A29" s="111" t="s">
        <v>110</v>
      </c>
      <c r="B29" s="414">
        <v>1.17811674419307</v>
      </c>
      <c r="C29" s="415">
        <v>1.2274003036833299</v>
      </c>
      <c r="D29" s="415">
        <v>1.21504085753277</v>
      </c>
      <c r="E29" s="415">
        <v>1.2203534577216</v>
      </c>
      <c r="F29" s="415">
        <v>1.20227814867837</v>
      </c>
      <c r="G29" s="415">
        <v>1.1828743922657701</v>
      </c>
      <c r="H29" s="415">
        <v>1.2203121908674299</v>
      </c>
      <c r="I29" s="416">
        <v>1.21971266876222</v>
      </c>
      <c r="J29" s="61">
        <v>140.346389263725</v>
      </c>
      <c r="K29" s="100">
        <f t="shared" si="3"/>
        <v>4.183249218142282E-2</v>
      </c>
      <c r="L29" s="17">
        <f t="shared" si="3"/>
        <v>-1.0069613078528716E-2</v>
      </c>
      <c r="M29" s="17">
        <f t="shared" si="3"/>
        <v>4.372363411397906E-3</v>
      </c>
      <c r="N29" s="17">
        <f t="shared" si="3"/>
        <v>-1.4811535894671546E-2</v>
      </c>
      <c r="O29" s="17">
        <f t="shared" si="3"/>
        <v>-1.613915751020667E-2</v>
      </c>
      <c r="P29" s="17">
        <f t="shared" si="3"/>
        <v>3.1649851282982366E-2</v>
      </c>
      <c r="Q29" s="85">
        <f t="shared" si="3"/>
        <v>-4.9128584447211132E-4</v>
      </c>
      <c r="R29" s="17"/>
      <c r="S29" s="108">
        <f t="shared" si="4"/>
        <v>3.5307132993547485E-2</v>
      </c>
      <c r="T29" s="76">
        <f t="shared" si="5"/>
        <v>4.3466857462584052E-3</v>
      </c>
    </row>
    <row r="32" spans="1:20" x14ac:dyDescent="0.25">
      <c r="B32" s="519" t="s">
        <v>134</v>
      </c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</row>
    <row r="33" spans="1:20" ht="12.75" customHeight="1" x14ac:dyDescent="0.25">
      <c r="B33" s="501" t="s">
        <v>122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</row>
    <row r="34" spans="1:20" ht="27.75" customHeight="1" x14ac:dyDescent="0.25">
      <c r="A34" s="109"/>
      <c r="B34" s="516" t="s">
        <v>96</v>
      </c>
      <c r="C34" s="517"/>
      <c r="D34" s="517"/>
      <c r="E34" s="517"/>
      <c r="F34" s="517"/>
      <c r="G34" s="517"/>
      <c r="H34" s="517"/>
      <c r="I34" s="518"/>
      <c r="J34" s="114" t="s">
        <v>97</v>
      </c>
      <c r="K34" s="511" t="s">
        <v>98</v>
      </c>
      <c r="L34" s="512"/>
      <c r="M34" s="512"/>
      <c r="N34" s="512"/>
      <c r="O34" s="512"/>
      <c r="P34" s="512"/>
      <c r="Q34" s="513"/>
      <c r="R34" s="90"/>
      <c r="S34" s="357" t="s">
        <v>99</v>
      </c>
      <c r="T34" s="484" t="s">
        <v>100</v>
      </c>
    </row>
    <row r="35" spans="1:20" x14ac:dyDescent="0.25">
      <c r="A35" s="110" t="s">
        <v>91</v>
      </c>
      <c r="B35" s="103">
        <v>2012</v>
      </c>
      <c r="C35" s="404">
        <v>2013</v>
      </c>
      <c r="D35" s="404">
        <v>2014</v>
      </c>
      <c r="E35" s="404">
        <v>2015</v>
      </c>
      <c r="F35" s="404">
        <v>2016</v>
      </c>
      <c r="G35" s="404">
        <v>2017</v>
      </c>
      <c r="H35" s="404">
        <v>2018</v>
      </c>
      <c r="I35" s="104">
        <v>2019</v>
      </c>
      <c r="J35" s="101">
        <v>2019</v>
      </c>
      <c r="K35" s="105" t="s">
        <v>101</v>
      </c>
      <c r="L35" s="112" t="s">
        <v>102</v>
      </c>
      <c r="M35" s="112" t="s">
        <v>103</v>
      </c>
      <c r="N35" s="112" t="s">
        <v>104</v>
      </c>
      <c r="O35" s="112" t="s">
        <v>105</v>
      </c>
      <c r="P35" s="112" t="s">
        <v>252</v>
      </c>
      <c r="Q35" s="106" t="s">
        <v>253</v>
      </c>
      <c r="R35" s="77"/>
      <c r="S35" s="112" t="s">
        <v>256</v>
      </c>
      <c r="T35" s="112" t="s">
        <v>256</v>
      </c>
    </row>
    <row r="36" spans="1:20" x14ac:dyDescent="0.25">
      <c r="A36" s="110" t="s">
        <v>123</v>
      </c>
      <c r="B36" s="412">
        <v>0.90667210973343204</v>
      </c>
      <c r="C36" s="411">
        <v>0.97166101919442693</v>
      </c>
      <c r="D36" s="411">
        <v>1.04820702142513</v>
      </c>
      <c r="E36" s="411">
        <v>0.93214339475556995</v>
      </c>
      <c r="F36" s="411">
        <v>1.05572828576869</v>
      </c>
      <c r="G36" s="411">
        <v>1.1401524885377001</v>
      </c>
      <c r="H36" s="411">
        <v>0.938380370412215</v>
      </c>
      <c r="I36" s="413">
        <v>1.21212967072416</v>
      </c>
      <c r="J36" s="60">
        <v>97</v>
      </c>
      <c r="K36" s="99">
        <f t="shared" ref="K36:Q42" si="6">+C36/B36-1</f>
        <v>7.1678513944916755E-2</v>
      </c>
      <c r="L36" s="24">
        <f t="shared" si="6"/>
        <v>7.8778504765133928E-2</v>
      </c>
      <c r="M36" s="24">
        <f t="shared" si="6"/>
        <v>-0.11072586263709749</v>
      </c>
      <c r="N36" s="24">
        <f t="shared" si="6"/>
        <v>0.13258141580837668</v>
      </c>
      <c r="O36" s="24">
        <f t="shared" si="6"/>
        <v>7.9967737823316565E-2</v>
      </c>
      <c r="P36" s="24">
        <f t="shared" si="6"/>
        <v>-0.17696941431427959</v>
      </c>
      <c r="Q36" s="84">
        <f t="shared" si="6"/>
        <v>0.29172530558337595</v>
      </c>
      <c r="R36" s="24"/>
      <c r="S36" s="485">
        <f>+I36/B36-1</f>
        <v>0.33689969914320472</v>
      </c>
      <c r="T36" s="486">
        <f>(1+S36)^(1/8)-1</f>
        <v>3.6960833507247104E-2</v>
      </c>
    </row>
    <row r="37" spans="1:20" x14ac:dyDescent="0.25">
      <c r="A37" s="110" t="s">
        <v>124</v>
      </c>
      <c r="B37" s="412">
        <v>0.91767157610028094</v>
      </c>
      <c r="C37" s="411">
        <v>0.91024594406252801</v>
      </c>
      <c r="D37" s="411">
        <v>1.09664128653521</v>
      </c>
      <c r="E37" s="411">
        <v>1.03606714102691</v>
      </c>
      <c r="F37" s="411">
        <v>0.95526600564003705</v>
      </c>
      <c r="G37" s="411">
        <v>1.0155455440293601</v>
      </c>
      <c r="H37" s="411">
        <v>0.8978676529533951</v>
      </c>
      <c r="I37" s="413">
        <v>0.88488426342177107</v>
      </c>
      <c r="J37" s="60">
        <v>293</v>
      </c>
      <c r="K37" s="99">
        <f t="shared" si="6"/>
        <v>-8.0918187194036761E-3</v>
      </c>
      <c r="L37" s="24">
        <f t="shared" si="6"/>
        <v>0.20477470258288544</v>
      </c>
      <c r="M37" s="24">
        <f t="shared" si="6"/>
        <v>-5.523606146516824E-2</v>
      </c>
      <c r="N37" s="24">
        <f t="shared" si="6"/>
        <v>-7.7988319663131023E-2</v>
      </c>
      <c r="O37" s="24">
        <f t="shared" si="6"/>
        <v>6.3102358959099769E-2</v>
      </c>
      <c r="P37" s="24">
        <f t="shared" si="6"/>
        <v>-0.11587652741703414</v>
      </c>
      <c r="Q37" s="84">
        <f t="shared" si="6"/>
        <v>-1.4460248666846587E-2</v>
      </c>
      <c r="R37" s="24"/>
      <c r="S37" s="107">
        <f t="shared" ref="S37:S42" si="7">+I37/B37-1</f>
        <v>-3.5728809230250125E-2</v>
      </c>
      <c r="T37" s="71">
        <f t="shared" ref="T37:T42" si="8">(1+S37)^(1/8)-1</f>
        <v>-4.537512456545878E-3</v>
      </c>
    </row>
    <row r="38" spans="1:20" x14ac:dyDescent="0.25">
      <c r="A38" s="110" t="s">
        <v>48</v>
      </c>
      <c r="B38" s="412">
        <v>0.98014441864664092</v>
      </c>
      <c r="C38" s="411">
        <v>1.0255221959498599</v>
      </c>
      <c r="D38" s="411">
        <v>1.07128709982268</v>
      </c>
      <c r="E38" s="411">
        <v>0.90601888318787904</v>
      </c>
      <c r="F38" s="411">
        <v>0.87195977926045698</v>
      </c>
      <c r="G38" s="411">
        <v>0.8719619594289939</v>
      </c>
      <c r="H38" s="411">
        <v>0.93911230799176804</v>
      </c>
      <c r="I38" s="413">
        <v>0.8424162154318231</v>
      </c>
      <c r="J38" s="60">
        <v>450</v>
      </c>
      <c r="K38" s="99">
        <f t="shared" si="6"/>
        <v>4.6297031784229947E-2</v>
      </c>
      <c r="L38" s="24">
        <f t="shared" si="6"/>
        <v>4.4625951591844126E-2</v>
      </c>
      <c r="M38" s="24">
        <f t="shared" si="6"/>
        <v>-0.15427070545529409</v>
      </c>
      <c r="N38" s="24">
        <f t="shared" si="6"/>
        <v>-3.7592046434598791E-2</v>
      </c>
      <c r="O38" s="24">
        <f t="shared" si="6"/>
        <v>2.5003086023822618E-6</v>
      </c>
      <c r="P38" s="24">
        <f t="shared" si="6"/>
        <v>7.701064001318092E-2</v>
      </c>
      <c r="Q38" s="84">
        <f t="shared" si="6"/>
        <v>-0.10296541929763803</v>
      </c>
      <c r="R38" s="24"/>
      <c r="S38" s="107">
        <f t="shared" si="7"/>
        <v>-0.14051827526089422</v>
      </c>
      <c r="T38" s="71">
        <f t="shared" si="8"/>
        <v>-1.87502009068099E-2</v>
      </c>
    </row>
    <row r="39" spans="1:20" x14ac:dyDescent="0.25">
      <c r="A39" s="110" t="s">
        <v>49</v>
      </c>
      <c r="B39" s="412">
        <v>1.04945762733922</v>
      </c>
      <c r="C39" s="411">
        <v>1.08366636978777</v>
      </c>
      <c r="D39" s="411">
        <v>0.99834207485673698</v>
      </c>
      <c r="E39" s="411">
        <v>1.04347129173885</v>
      </c>
      <c r="F39" s="411">
        <v>0.963860325347346</v>
      </c>
      <c r="G39" s="411">
        <v>0.94008416849175203</v>
      </c>
      <c r="H39" s="411">
        <v>0.92640226740674192</v>
      </c>
      <c r="I39" s="413">
        <v>0.95894024587667603</v>
      </c>
      <c r="J39" s="60">
        <v>430</v>
      </c>
      <c r="K39" s="99">
        <f t="shared" si="6"/>
        <v>3.2596592332443608E-2</v>
      </c>
      <c r="L39" s="24">
        <f t="shared" si="6"/>
        <v>-7.8736682534259361E-2</v>
      </c>
      <c r="M39" s="24">
        <f t="shared" si="6"/>
        <v>4.5204161998871006E-2</v>
      </c>
      <c r="N39" s="24">
        <f t="shared" si="6"/>
        <v>-7.6294352342784255E-2</v>
      </c>
      <c r="O39" s="24">
        <f t="shared" si="6"/>
        <v>-2.4667637239893403E-2</v>
      </c>
      <c r="P39" s="24">
        <f t="shared" si="6"/>
        <v>-1.4553910749248167E-2</v>
      </c>
      <c r="Q39" s="84">
        <f t="shared" si="6"/>
        <v>3.5122947789211434E-2</v>
      </c>
      <c r="R39" s="24"/>
      <c r="S39" s="107">
        <f t="shared" si="7"/>
        <v>-8.6251582821919581E-2</v>
      </c>
      <c r="T39" s="71">
        <f t="shared" si="8"/>
        <v>-1.1211675423938527E-2</v>
      </c>
    </row>
    <row r="40" spans="1:20" x14ac:dyDescent="0.25">
      <c r="A40" s="110" t="s">
        <v>50</v>
      </c>
      <c r="B40" s="412">
        <v>1.0000219088989299</v>
      </c>
      <c r="C40" s="411">
        <v>1.0758910391257701</v>
      </c>
      <c r="D40" s="411">
        <v>1.0571219341112401</v>
      </c>
      <c r="E40" s="411">
        <v>1.1295802818640299</v>
      </c>
      <c r="F40" s="411">
        <v>1.11054067380462</v>
      </c>
      <c r="G40" s="411">
        <v>1.13587179513131</v>
      </c>
      <c r="H40" s="411">
        <v>1.1310945215722301</v>
      </c>
      <c r="I40" s="413">
        <v>1.0594889734525901</v>
      </c>
      <c r="J40" s="60">
        <v>276</v>
      </c>
      <c r="K40" s="99">
        <f t="shared" si="6"/>
        <v>7.5867468054150455E-2</v>
      </c>
      <c r="L40" s="24">
        <f t="shared" si="6"/>
        <v>-1.744517272844015E-2</v>
      </c>
      <c r="M40" s="24">
        <f t="shared" si="6"/>
        <v>6.8543036914382238E-2</v>
      </c>
      <c r="N40" s="24">
        <f t="shared" si="6"/>
        <v>-1.6855471333113936E-2</v>
      </c>
      <c r="O40" s="24">
        <f t="shared" si="6"/>
        <v>2.2809719557508545E-2</v>
      </c>
      <c r="P40" s="24">
        <f t="shared" si="6"/>
        <v>-4.2058210966736675E-3</v>
      </c>
      <c r="Q40" s="84">
        <f t="shared" si="6"/>
        <v>-6.3306422897449588E-2</v>
      </c>
      <c r="R40" s="24"/>
      <c r="S40" s="107">
        <f t="shared" si="7"/>
        <v>5.9465761724296629E-2</v>
      </c>
      <c r="T40" s="71">
        <f t="shared" si="8"/>
        <v>7.2467292110161008E-3</v>
      </c>
    </row>
    <row r="41" spans="1:20" x14ac:dyDescent="0.25">
      <c r="A41" s="110" t="s">
        <v>125</v>
      </c>
      <c r="B41" s="412">
        <v>0.90513747704290692</v>
      </c>
      <c r="C41" s="411">
        <v>0.89260553497389195</v>
      </c>
      <c r="D41" s="411">
        <v>0.92278871588461397</v>
      </c>
      <c r="E41" s="411">
        <v>0.95030326954885003</v>
      </c>
      <c r="F41" s="411">
        <v>0.87737945234775694</v>
      </c>
      <c r="G41" s="411">
        <v>1.0766528530713801</v>
      </c>
      <c r="H41" s="411">
        <v>1.058316888065</v>
      </c>
      <c r="I41" s="413">
        <v>0.88431677669582098</v>
      </c>
      <c r="J41" s="60">
        <v>123</v>
      </c>
      <c r="K41" s="99">
        <f t="shared" si="6"/>
        <v>-1.3845346576474737E-2</v>
      </c>
      <c r="L41" s="24">
        <f t="shared" si="6"/>
        <v>3.3814691628150095E-2</v>
      </c>
      <c r="M41" s="24">
        <f t="shared" si="6"/>
        <v>2.981674265257972E-2</v>
      </c>
      <c r="N41" s="24">
        <f t="shared" si="6"/>
        <v>-7.6737415873264547E-2</v>
      </c>
      <c r="O41" s="24">
        <f t="shared" si="6"/>
        <v>0.22712339591540776</v>
      </c>
      <c r="P41" s="24">
        <f t="shared" si="6"/>
        <v>-1.7030526556515269E-2</v>
      </c>
      <c r="Q41" s="84">
        <f t="shared" si="6"/>
        <v>-0.16441210882244961</v>
      </c>
      <c r="R41" s="24"/>
      <c r="S41" s="107">
        <f t="shared" si="7"/>
        <v>-2.3002804408350674E-2</v>
      </c>
      <c r="T41" s="71">
        <f t="shared" si="8"/>
        <v>-2.9047103132736618E-3</v>
      </c>
    </row>
    <row r="42" spans="1:20" x14ac:dyDescent="0.25">
      <c r="A42" s="111" t="s">
        <v>110</v>
      </c>
      <c r="B42" s="414">
        <v>0.97648341180189802</v>
      </c>
      <c r="C42" s="415">
        <v>1.00835465352239</v>
      </c>
      <c r="D42" s="415">
        <v>1.0424255362399399</v>
      </c>
      <c r="E42" s="415">
        <v>1.0011410845339299</v>
      </c>
      <c r="F42" s="415">
        <v>0.95399368128738804</v>
      </c>
      <c r="G42" s="415">
        <v>0.98321526187392605</v>
      </c>
      <c r="H42" s="415">
        <v>0.96554724209602294</v>
      </c>
      <c r="I42" s="416">
        <v>0.93067399330144296</v>
      </c>
      <c r="J42" s="61">
        <v>1669</v>
      </c>
      <c r="K42" s="100">
        <f t="shared" si="6"/>
        <v>3.2638794817497319E-2</v>
      </c>
      <c r="L42" s="17">
        <f t="shared" si="6"/>
        <v>3.3788590748833558E-2</v>
      </c>
      <c r="M42" s="17">
        <f t="shared" si="6"/>
        <v>-3.9604221376736692E-2</v>
      </c>
      <c r="N42" s="17">
        <f t="shared" si="6"/>
        <v>-4.7093665393315498E-2</v>
      </c>
      <c r="O42" s="17">
        <f t="shared" si="6"/>
        <v>3.0630790496541049E-2</v>
      </c>
      <c r="P42" s="17">
        <f t="shared" si="6"/>
        <v>-1.7969635402352635E-2</v>
      </c>
      <c r="Q42" s="85">
        <f t="shared" si="6"/>
        <v>-3.6117599713584858E-2</v>
      </c>
      <c r="R42" s="17"/>
      <c r="S42" s="108">
        <f t="shared" si="7"/>
        <v>-4.6912643826609646E-2</v>
      </c>
      <c r="T42" s="76">
        <f t="shared" si="8"/>
        <v>-5.9880888917615005E-3</v>
      </c>
    </row>
    <row r="43" spans="1:20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78"/>
      <c r="L43" s="20"/>
      <c r="M43" s="20"/>
      <c r="N43" s="20"/>
      <c r="O43" s="20"/>
      <c r="P43" s="20"/>
      <c r="Q43" s="20"/>
      <c r="R43" s="20"/>
      <c r="S43" s="20"/>
    </row>
    <row r="44" spans="1:20" ht="12.75" customHeight="1" x14ac:dyDescent="0.25">
      <c r="B44" s="501" t="s">
        <v>126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</row>
    <row r="45" spans="1:20" ht="27.75" customHeight="1" x14ac:dyDescent="0.25">
      <c r="A45" s="109"/>
      <c r="B45" s="516" t="s">
        <v>96</v>
      </c>
      <c r="C45" s="517"/>
      <c r="D45" s="517"/>
      <c r="E45" s="517"/>
      <c r="F45" s="517"/>
      <c r="G45" s="517"/>
      <c r="H45" s="517"/>
      <c r="I45" s="518"/>
      <c r="J45" s="114" t="s">
        <v>111</v>
      </c>
      <c r="K45" s="511" t="s">
        <v>98</v>
      </c>
      <c r="L45" s="512"/>
      <c r="M45" s="512"/>
      <c r="N45" s="512"/>
      <c r="O45" s="512"/>
      <c r="P45" s="512"/>
      <c r="Q45" s="513"/>
      <c r="R45" s="90"/>
      <c r="S45" s="357" t="s">
        <v>99</v>
      </c>
      <c r="T45" s="484" t="s">
        <v>100</v>
      </c>
    </row>
    <row r="46" spans="1:20" x14ac:dyDescent="0.25">
      <c r="A46" s="110" t="s">
        <v>91</v>
      </c>
      <c r="B46" s="103">
        <v>2012</v>
      </c>
      <c r="C46" s="404">
        <v>2013</v>
      </c>
      <c r="D46" s="404">
        <v>2014</v>
      </c>
      <c r="E46" s="404">
        <v>2015</v>
      </c>
      <c r="F46" s="404">
        <v>2016</v>
      </c>
      <c r="G46" s="404">
        <v>2017</v>
      </c>
      <c r="H46" s="404">
        <v>2018</v>
      </c>
      <c r="I46" s="104">
        <v>2019</v>
      </c>
      <c r="J46" s="101">
        <v>2019</v>
      </c>
      <c r="K46" s="105" t="s">
        <v>101</v>
      </c>
      <c r="L46" s="112" t="s">
        <v>102</v>
      </c>
      <c r="M46" s="112" t="s">
        <v>103</v>
      </c>
      <c r="N46" s="112" t="s">
        <v>104</v>
      </c>
      <c r="O46" s="112" t="s">
        <v>105</v>
      </c>
      <c r="P46" s="112" t="s">
        <v>252</v>
      </c>
      <c r="Q46" s="106" t="s">
        <v>253</v>
      </c>
      <c r="R46" s="77"/>
      <c r="S46" s="112" t="s">
        <v>256</v>
      </c>
      <c r="T46" s="112" t="s">
        <v>256</v>
      </c>
    </row>
    <row r="47" spans="1:20" x14ac:dyDescent="0.25">
      <c r="A47" s="110" t="s">
        <v>123</v>
      </c>
      <c r="B47" s="412">
        <v>1.1025419837161601</v>
      </c>
      <c r="C47" s="411">
        <v>0.779129453776229</v>
      </c>
      <c r="D47" s="411">
        <v>0.90801178057817</v>
      </c>
      <c r="E47" s="411">
        <v>0.88087812908614493</v>
      </c>
      <c r="F47" s="411">
        <v>0.93888161367025302</v>
      </c>
      <c r="G47" s="411">
        <v>0.9756054399835401</v>
      </c>
      <c r="H47" s="411">
        <v>0.89691153238696297</v>
      </c>
      <c r="I47" s="413">
        <v>1.13454734135586</v>
      </c>
      <c r="J47" s="60">
        <v>15.806119000000001</v>
      </c>
      <c r="K47" s="99">
        <f t="shared" ref="K47:Q53" si="9">+C47/B47-1</f>
        <v>-0.29333352808013413</v>
      </c>
      <c r="L47" s="24">
        <f t="shared" si="9"/>
        <v>0.16541837325913344</v>
      </c>
      <c r="M47" s="24">
        <f t="shared" si="9"/>
        <v>-2.9882488391007378E-2</v>
      </c>
      <c r="N47" s="24">
        <f t="shared" si="9"/>
        <v>6.5847343314429985E-2</v>
      </c>
      <c r="O47" s="24">
        <f t="shared" si="9"/>
        <v>3.9114437623000375E-2</v>
      </c>
      <c r="P47" s="24">
        <f t="shared" si="9"/>
        <v>-8.0661612134824479E-2</v>
      </c>
      <c r="Q47" s="84">
        <f t="shared" si="9"/>
        <v>0.26494899484286205</v>
      </c>
      <c r="R47" s="24"/>
      <c r="S47" s="485">
        <f>+I47/B47-1</f>
        <v>2.9028697421412231E-2</v>
      </c>
      <c r="T47" s="486">
        <f>(1+S47)^(1/8)-1</f>
        <v>3.5833229450965565E-3</v>
      </c>
    </row>
    <row r="48" spans="1:20" x14ac:dyDescent="0.25">
      <c r="A48" s="110" t="s">
        <v>124</v>
      </c>
      <c r="B48" s="412">
        <v>0.98911121639035104</v>
      </c>
      <c r="C48" s="411">
        <v>0.82941370048102003</v>
      </c>
      <c r="D48" s="411">
        <v>1.0034846862861899</v>
      </c>
      <c r="E48" s="411">
        <v>0.93922245290832707</v>
      </c>
      <c r="F48" s="411">
        <v>0.87052801319783801</v>
      </c>
      <c r="G48" s="411">
        <v>0.99242535262826292</v>
      </c>
      <c r="H48" s="411">
        <v>0.79993277429560805</v>
      </c>
      <c r="I48" s="413">
        <v>0.97405414954164005</v>
      </c>
      <c r="J48" s="60">
        <v>63.502007999999996</v>
      </c>
      <c r="K48" s="99">
        <f t="shared" si="9"/>
        <v>-0.16145557068104932</v>
      </c>
      <c r="L48" s="24">
        <f t="shared" si="9"/>
        <v>0.20987232994127902</v>
      </c>
      <c r="M48" s="24">
        <f t="shared" si="9"/>
        <v>-6.4039077283472912E-2</v>
      </c>
      <c r="N48" s="24">
        <f t="shared" si="9"/>
        <v>-7.3139690706685023E-2</v>
      </c>
      <c r="O48" s="24">
        <f t="shared" si="9"/>
        <v>0.14002690043556609</v>
      </c>
      <c r="P48" s="24">
        <f t="shared" si="9"/>
        <v>-0.19396177034662843</v>
      </c>
      <c r="Q48" s="84">
        <f t="shared" si="9"/>
        <v>0.21767001033225197</v>
      </c>
      <c r="R48" s="24"/>
      <c r="S48" s="107">
        <f t="shared" ref="S48:S53" si="10">+I48/B48-1</f>
        <v>-1.5222824894919329E-2</v>
      </c>
      <c r="T48" s="71">
        <f t="shared" ref="T48:T53" si="11">(1+S48)^(1/8)-1</f>
        <v>-1.9156479958006845E-3</v>
      </c>
    </row>
    <row r="49" spans="1:20" x14ac:dyDescent="0.25">
      <c r="A49" s="110" t="s">
        <v>48</v>
      </c>
      <c r="B49" s="412">
        <v>0.95074681057904598</v>
      </c>
      <c r="C49" s="411">
        <v>0.94756519282235407</v>
      </c>
      <c r="D49" s="411">
        <v>0.94254651038282999</v>
      </c>
      <c r="E49" s="411">
        <v>0.84574714885345703</v>
      </c>
      <c r="F49" s="411">
        <v>0.79973394051835101</v>
      </c>
      <c r="G49" s="411">
        <v>0.75219396680035899</v>
      </c>
      <c r="H49" s="411">
        <v>0.88662787803116505</v>
      </c>
      <c r="I49" s="413">
        <v>0.76030387725499593</v>
      </c>
      <c r="J49" s="60">
        <v>77.103684999999999</v>
      </c>
      <c r="K49" s="99">
        <f t="shared" si="9"/>
        <v>-3.3464406309753336E-3</v>
      </c>
      <c r="L49" s="24">
        <f t="shared" si="9"/>
        <v>-5.2963980500125851E-3</v>
      </c>
      <c r="M49" s="24">
        <f t="shared" si="9"/>
        <v>-0.10269982485008233</v>
      </c>
      <c r="N49" s="24">
        <f t="shared" si="9"/>
        <v>-5.4405395746807028E-2</v>
      </c>
      <c r="O49" s="24">
        <f t="shared" si="9"/>
        <v>-5.9444736942362075E-2</v>
      </c>
      <c r="P49" s="24">
        <f t="shared" si="9"/>
        <v>0.17872240029078346</v>
      </c>
      <c r="Q49" s="84">
        <f t="shared" si="9"/>
        <v>-0.14247691044486743</v>
      </c>
      <c r="R49" s="24"/>
      <c r="S49" s="107">
        <f t="shared" si="10"/>
        <v>-0.20030877958776638</v>
      </c>
      <c r="T49" s="71">
        <f t="shared" si="11"/>
        <v>-2.7554455118990462E-2</v>
      </c>
    </row>
    <row r="50" spans="1:20" x14ac:dyDescent="0.25">
      <c r="A50" s="110" t="s">
        <v>49</v>
      </c>
      <c r="B50" s="412">
        <v>1.03628284476463</v>
      </c>
      <c r="C50" s="411">
        <v>1.0890975580426099</v>
      </c>
      <c r="D50" s="411">
        <v>1.03160388810118</v>
      </c>
      <c r="E50" s="411">
        <v>0.96606147111027496</v>
      </c>
      <c r="F50" s="411">
        <v>0.89156501146034506</v>
      </c>
      <c r="G50" s="411">
        <v>0.99188350987654006</v>
      </c>
      <c r="H50" s="411">
        <v>0.89345516199911401</v>
      </c>
      <c r="I50" s="413">
        <v>1.0032660574371599</v>
      </c>
      <c r="J50" s="60">
        <v>91.395544000000001</v>
      </c>
      <c r="K50" s="99">
        <f t="shared" si="9"/>
        <v>5.0965538554269552E-2</v>
      </c>
      <c r="L50" s="24">
        <f t="shared" si="9"/>
        <v>-5.2790192684630477E-2</v>
      </c>
      <c r="M50" s="24">
        <f t="shared" si="9"/>
        <v>-6.3534480382335112E-2</v>
      </c>
      <c r="N50" s="24">
        <f t="shared" si="9"/>
        <v>-7.7113581151634802E-2</v>
      </c>
      <c r="O50" s="24">
        <f t="shared" si="9"/>
        <v>0.11251955508199862</v>
      </c>
      <c r="P50" s="24">
        <f t="shared" si="9"/>
        <v>-9.9233777855302185E-2</v>
      </c>
      <c r="Q50" s="84">
        <f t="shared" si="9"/>
        <v>0.12290588281155945</v>
      </c>
      <c r="R50" s="24"/>
      <c r="S50" s="107">
        <f t="shared" si="10"/>
        <v>-3.1860787326812412E-2</v>
      </c>
      <c r="T50" s="71">
        <f t="shared" si="11"/>
        <v>-4.0392436338667626E-3</v>
      </c>
    </row>
    <row r="51" spans="1:20" x14ac:dyDescent="0.25">
      <c r="A51" s="110" t="s">
        <v>50</v>
      </c>
      <c r="B51" s="412">
        <v>0.98519883033829103</v>
      </c>
      <c r="C51" s="411">
        <v>1.1319762812559899</v>
      </c>
      <c r="D51" s="411">
        <v>1.18479978000126</v>
      </c>
      <c r="E51" s="411">
        <v>1.1173147375891299</v>
      </c>
      <c r="F51" s="411">
        <v>1.18506072581351</v>
      </c>
      <c r="G51" s="411">
        <v>1.30987634187879</v>
      </c>
      <c r="H51" s="411">
        <v>1.1841875969009701</v>
      </c>
      <c r="I51" s="413">
        <v>0.96367504973158402</v>
      </c>
      <c r="J51" s="60">
        <v>66.042726999999999</v>
      </c>
      <c r="K51" s="99">
        <f t="shared" si="9"/>
        <v>0.14898256717103431</v>
      </c>
      <c r="L51" s="24">
        <f t="shared" si="9"/>
        <v>4.666484591590514E-2</v>
      </c>
      <c r="M51" s="24">
        <f t="shared" si="9"/>
        <v>-5.6959026791900902E-2</v>
      </c>
      <c r="N51" s="24">
        <f t="shared" si="9"/>
        <v>6.063286014696101E-2</v>
      </c>
      <c r="O51" s="24">
        <f t="shared" si="9"/>
        <v>0.10532423642644795</v>
      </c>
      <c r="P51" s="24">
        <f t="shared" si="9"/>
        <v>-9.5954664543021817E-2</v>
      </c>
      <c r="Q51" s="84">
        <f t="shared" si="9"/>
        <v>-0.18621420098172747</v>
      </c>
      <c r="R51" s="24"/>
      <c r="S51" s="107">
        <f t="shared" si="10"/>
        <v>-2.1847143890047382E-2</v>
      </c>
      <c r="T51" s="71">
        <f t="shared" si="11"/>
        <v>-2.7573573089084702E-3</v>
      </c>
    </row>
    <row r="52" spans="1:20" x14ac:dyDescent="0.25">
      <c r="A52" s="110" t="s">
        <v>125</v>
      </c>
      <c r="B52" s="412">
        <v>0.78519857614003397</v>
      </c>
      <c r="C52" s="411">
        <v>0.91386691281364507</v>
      </c>
      <c r="D52" s="411">
        <v>0.97503713946706194</v>
      </c>
      <c r="E52" s="411">
        <v>1.0690003745805101</v>
      </c>
      <c r="F52" s="411">
        <v>0.92952013299397707</v>
      </c>
      <c r="G52" s="411">
        <v>1.1402712093098801</v>
      </c>
      <c r="H52" s="411">
        <v>1.13032853422951</v>
      </c>
      <c r="I52" s="413">
        <v>1.01442533223286</v>
      </c>
      <c r="J52" s="60">
        <v>47.046799999999998</v>
      </c>
      <c r="K52" s="99">
        <f t="shared" si="9"/>
        <v>0.1638672567468642</v>
      </c>
      <c r="L52" s="24">
        <f t="shared" si="9"/>
        <v>6.6935596196478819E-2</v>
      </c>
      <c r="M52" s="24">
        <f t="shared" si="9"/>
        <v>9.636887797402971E-2</v>
      </c>
      <c r="N52" s="24">
        <f t="shared" si="9"/>
        <v>-0.13047726165789875</v>
      </c>
      <c r="O52" s="24">
        <f t="shared" si="9"/>
        <v>0.22673105060895837</v>
      </c>
      <c r="P52" s="24">
        <f t="shared" si="9"/>
        <v>-8.7195703962285043E-3</v>
      </c>
      <c r="Q52" s="84">
        <f t="shared" si="9"/>
        <v>-0.10253939318240379</v>
      </c>
      <c r="R52" s="24"/>
      <c r="S52" s="107">
        <f t="shared" si="10"/>
        <v>0.29193475772674504</v>
      </c>
      <c r="T52" s="71">
        <f t="shared" si="11"/>
        <v>3.2535691579404391E-2</v>
      </c>
    </row>
    <row r="53" spans="1:20" x14ac:dyDescent="0.25">
      <c r="A53" s="111" t="s">
        <v>110</v>
      </c>
      <c r="B53" s="414">
        <v>0.95522767144033494</v>
      </c>
      <c r="C53" s="415">
        <v>0.98179077544733706</v>
      </c>
      <c r="D53" s="415">
        <v>1.0208590169437</v>
      </c>
      <c r="E53" s="415">
        <v>0.970358532831885</v>
      </c>
      <c r="F53" s="415">
        <v>0.92458515225358295</v>
      </c>
      <c r="G53" s="415">
        <v>1.0026387567349999</v>
      </c>
      <c r="H53" s="415">
        <v>0.95940218701987012</v>
      </c>
      <c r="I53" s="416">
        <v>0.93364831171757601</v>
      </c>
      <c r="J53" s="61">
        <v>360.896883</v>
      </c>
      <c r="K53" s="100">
        <f t="shared" si="9"/>
        <v>2.7808139149642752E-2</v>
      </c>
      <c r="L53" s="17">
        <f t="shared" si="9"/>
        <v>3.9792838223156046E-2</v>
      </c>
      <c r="M53" s="17">
        <f t="shared" si="9"/>
        <v>-4.9468617383628399E-2</v>
      </c>
      <c r="N53" s="17">
        <f t="shared" si="9"/>
        <v>-4.7171616500055302E-2</v>
      </c>
      <c r="O53" s="17">
        <f t="shared" si="9"/>
        <v>8.4420136199645057E-2</v>
      </c>
      <c r="P53" s="17">
        <f t="shared" si="9"/>
        <v>-4.3122779191107297E-2</v>
      </c>
      <c r="Q53" s="85">
        <f t="shared" si="9"/>
        <v>-2.6843669579586615E-2</v>
      </c>
      <c r="R53" s="17"/>
      <c r="S53" s="108">
        <f t="shared" si="10"/>
        <v>-2.2590802557279965E-2</v>
      </c>
      <c r="T53" s="76">
        <f t="shared" si="11"/>
        <v>-2.8521603500418768E-3</v>
      </c>
    </row>
  </sheetData>
  <mergeCells count="20">
    <mergeCell ref="B20:T20"/>
    <mergeCell ref="K34:Q34"/>
    <mergeCell ref="K45:Q45"/>
    <mergeCell ref="K10:Q10"/>
    <mergeCell ref="K21:Q21"/>
    <mergeCell ref="B21:I21"/>
    <mergeCell ref="B32:T32"/>
    <mergeCell ref="B33:T33"/>
    <mergeCell ref="B34:I34"/>
    <mergeCell ref="B44:T44"/>
    <mergeCell ref="B45:I45"/>
    <mergeCell ref="B8:T8"/>
    <mergeCell ref="B9:T9"/>
    <mergeCell ref="B10:I10"/>
    <mergeCell ref="B6:T6"/>
    <mergeCell ref="B1:T1"/>
    <mergeCell ref="B2:T2"/>
    <mergeCell ref="B3:T3"/>
    <mergeCell ref="B4:T4"/>
    <mergeCell ref="B5:T5"/>
  </mergeCells>
  <pageMargins left="0.7" right="0.7" top="0.75" bottom="0.75" header="0.51180555555555496" footer="0.51180555555555496"/>
  <pageSetup scale="63" firstPageNumber="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18c2d9-a85d-4b93-9ee6-41163b109b46">
      <Terms xmlns="http://schemas.microsoft.com/office/infopath/2007/PartnerControls"/>
    </lcf76f155ced4ddcb4097134ff3c332f>
    <TaxCatchAll xmlns="52319b6d-ff28-4ceb-a442-cf877d7f58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24D68510E774FB6F577057B8BA37E" ma:contentTypeVersion="12" ma:contentTypeDescription="Create a new document." ma:contentTypeScope="" ma:versionID="1c7c9b0ce070899d72460dc4fdcc4135">
  <xsd:schema xmlns:xsd="http://www.w3.org/2001/XMLSchema" xmlns:xs="http://www.w3.org/2001/XMLSchema" xmlns:p="http://schemas.microsoft.com/office/2006/metadata/properties" xmlns:ns2="ef18c2d9-a85d-4b93-9ee6-41163b109b46" xmlns:ns3="52319b6d-ff28-4ceb-a442-cf877d7f580b" targetNamespace="http://schemas.microsoft.com/office/2006/metadata/properties" ma:root="true" ma:fieldsID="266d146e2ee8b8ec5986e781c3e4d08b" ns2:_="" ns3:_="">
    <xsd:import namespace="ef18c2d9-a85d-4b93-9ee6-41163b109b46"/>
    <xsd:import namespace="52319b6d-ff28-4ceb-a442-cf877d7f5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8c2d9-a85d-4b93-9ee6-41163b109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19b6d-ff28-4ceb-a442-cf877d7f58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ab4256-7ea9-43e6-8287-843bd0a3bd31}" ma:internalName="TaxCatchAll" ma:showField="CatchAllData" ma:web="52319b6d-ff28-4ceb-a442-cf877d7f58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629D9B-CFBB-45E6-A3CD-ED3C2FFF36C9}">
  <ds:schemaRefs>
    <ds:schemaRef ds:uri="http://schemas.microsoft.com/office/2006/metadata/properties"/>
    <ds:schemaRef ds:uri="http://schemas.microsoft.com/office/infopath/2007/PartnerControls"/>
    <ds:schemaRef ds:uri="ef18c2d9-a85d-4b93-9ee6-41163b109b46"/>
    <ds:schemaRef ds:uri="52319b6d-ff28-4ceb-a442-cf877d7f580b"/>
  </ds:schemaRefs>
</ds:datastoreItem>
</file>

<file path=customXml/itemProps2.xml><?xml version="1.0" encoding="utf-8"?>
<ds:datastoreItem xmlns:ds="http://schemas.openxmlformats.org/officeDocument/2006/customXml" ds:itemID="{5BBCEEEE-DEB8-4FB4-B97C-C659A47E8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9CDB92-A6EE-4D54-B3A6-9E044BB1D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18c2d9-a85d-4b93-9ee6-41163b109b46"/>
    <ds:schemaRef ds:uri="52319b6d-ff28-4ceb-a442-cf877d7f5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6</vt:i4>
      </vt:variant>
    </vt:vector>
  </HeadingPairs>
  <TitlesOfParts>
    <vt:vector size="30" baseType="lpstr">
      <vt:lpstr>Summary</vt:lpstr>
      <vt:lpstr>A</vt:lpstr>
      <vt:lpstr>B</vt:lpstr>
      <vt:lpstr>C</vt:lpstr>
      <vt:lpstr>D</vt:lpstr>
      <vt:lpstr>E1</vt:lpstr>
      <vt:lpstr>E2</vt:lpstr>
      <vt:lpstr>E3</vt:lpstr>
      <vt:lpstr>E4</vt:lpstr>
      <vt:lpstr>F1</vt:lpstr>
      <vt:lpstr>F2</vt:lpstr>
      <vt:lpstr>F3</vt:lpstr>
      <vt:lpstr>F4</vt:lpstr>
      <vt:lpstr>G</vt:lpstr>
      <vt:lpstr>H</vt:lpstr>
      <vt:lpstr>I</vt:lpstr>
      <vt:lpstr>J</vt:lpstr>
      <vt:lpstr>JA</vt:lpstr>
      <vt:lpstr>K1</vt:lpstr>
      <vt:lpstr>K2</vt:lpstr>
      <vt:lpstr>L1</vt:lpstr>
      <vt:lpstr>L2</vt:lpstr>
      <vt:lpstr>OA1</vt:lpstr>
      <vt:lpstr>OA2</vt:lpstr>
      <vt:lpstr>'K1'!Print_Area</vt:lpstr>
      <vt:lpstr>'L1'!Print_Area</vt:lpstr>
      <vt:lpstr>'L2'!Print_Area</vt:lpstr>
      <vt:lpstr>'K1'!Print_Titles</vt:lpstr>
      <vt:lpstr>'L1'!Print_Titles</vt:lpstr>
      <vt:lpstr>'L2'!Print_Titles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Larsen</dc:creator>
  <cp:lastModifiedBy>Pete Miller</cp:lastModifiedBy>
  <cp:lastPrinted>2021-09-23T18:22:38Z</cp:lastPrinted>
  <dcterms:created xsi:type="dcterms:W3CDTF">2021-09-09T16:40:15Z</dcterms:created>
  <dcterms:modified xsi:type="dcterms:W3CDTF">2024-10-08T23:28:55Z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0x01010062024D68510E774FB6F577057B8BA37E</vt:lpwstr>
  </property>
  <property fmtid="{D5CDD505-2E9C-101B-9397-08002B2CF9AE}" pid="3" name="MediaServiceImageTags">
    <vt:lpwstr/>
  </property>
</Properties>
</file>